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2021" sheetId="7" r:id="rId1"/>
    <sheet name="2020" sheetId="1" r:id="rId2"/>
    <sheet name="2019" sheetId="3" r:id="rId3"/>
    <sheet name="2018" sheetId="2" r:id="rId4"/>
    <sheet name="2017" sheetId="4" r:id="rId5"/>
    <sheet name="2016" sheetId="5" r:id="rId6"/>
    <sheet name="2015" sheetId="6" r:id="rId7"/>
  </sheets>
  <definedNames>
    <definedName name="_xlnm.Print_Area" localSheetId="1">'2020'!$A$4:$F$37</definedName>
  </definedNames>
  <calcPr calcId="144525" calcMode="manual"/>
</workbook>
</file>

<file path=xl/sharedStrings.xml><?xml version="1.0" encoding="utf-8"?>
<sst xmlns="http://schemas.openxmlformats.org/spreadsheetml/2006/main" count="314" uniqueCount="61">
  <si>
    <t>CIT  SECTORAL COLLECTION FOR Q1 - Q4, 2021</t>
  </si>
  <si>
    <t>COMPANY INCOME TAX BREAKDOWN BY SECTORS</t>
  </si>
  <si>
    <t>Quarter on Quarter %</t>
  </si>
  <si>
    <t>Year on  Year %</t>
  </si>
  <si>
    <t>S/No</t>
  </si>
  <si>
    <t>Classification</t>
  </si>
  <si>
    <t>Q1</t>
  </si>
  <si>
    <t>Q2</t>
  </si>
  <si>
    <t>Q3</t>
  </si>
  <si>
    <t>Q4</t>
  </si>
  <si>
    <t>Total</t>
  </si>
  <si>
    <t>Q1 2021 / Q2 2021</t>
  </si>
  <si>
    <t>Q2 2020 / Q2 2021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</si>
  <si>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</si>
  <si>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</si>
  <si>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</si>
  <si>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</si>
  <si>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</si>
  <si>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</si>
  <si>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</si>
  <si>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</si>
  <si>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</si>
  <si>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</si>
  <si>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</si>
  <si>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</si>
  <si>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</si>
  <si>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</si>
  <si>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</si>
  <si>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</si>
  <si>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</si>
  <si>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Manufacturing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</si>
  <si>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</si>
  <si>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</si>
  <si>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</si>
  <si>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</si>
  <si>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</si>
  <si>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</si>
  <si>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</si>
  <si>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</si>
  <si>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</si>
  <si>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</si>
  <si>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(Local)</t>
  </si>
  <si>
    <t>Other Payments</t>
  </si>
  <si>
    <t xml:space="preserve">Foreign CIT Payment </t>
  </si>
  <si>
    <t xml:space="preserve">Total </t>
  </si>
  <si>
    <t>Q1-Q4 2020 total</t>
  </si>
  <si>
    <t>YTD% (Q1 - Q4)</t>
  </si>
  <si>
    <t>CIT 2020</t>
  </si>
  <si>
    <t>2020 / 2019</t>
  </si>
  <si>
    <t>Q4 2020 / Q3 2020</t>
  </si>
  <si>
    <t>Q4 2020 / Q4 2019</t>
  </si>
  <si>
    <t>SECTORS</t>
  </si>
  <si>
    <t>Professional Services inc Telecoms</t>
  </si>
  <si>
    <t xml:space="preserve">NOTE: </t>
  </si>
  <si>
    <t xml:space="preserve">A. Foreign payment are bulk payment from JP Morgan account which cannot be attributed to our offices or sectors.  </t>
  </si>
  <si>
    <t>B. Other payments- are payment through E-transact, E-tax pay,and remitta(GIFMIS).</t>
  </si>
  <si>
    <t>CIT 2019</t>
  </si>
  <si>
    <t>CIT 2018</t>
  </si>
  <si>
    <t>CIT 2017</t>
  </si>
  <si>
    <t>CIT 2016</t>
  </si>
  <si>
    <t xml:space="preserve">CIT 2015 </t>
  </si>
</sst>
</file>

<file path=xl/styles.xml><?xml version="1.0" encoding="utf-8"?>
<styleSheet xmlns="http://schemas.openxmlformats.org/spreadsheetml/2006/main">
  <numFmts count="6"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  <numFmt numFmtId="176" formatCode="_(* #,##0.00_);_(* \(#,##0.00\);_(* &quot;-&quot;??_);_(@_)"/>
    <numFmt numFmtId="177" formatCode="_(* #,##0.0000000000_);_(* \(#,##0.0000000000\);_(* &quot;-&quot;??_);_(@_)"/>
    <numFmt numFmtId="178" formatCode="0.00_);[Red]\(0.00\)"/>
  </numFmts>
  <fonts count="29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sz val="12"/>
      <color rgb="FFFF0000"/>
      <name val="Calibri"/>
      <charset val="134"/>
      <scheme val="minor"/>
    </font>
    <font>
      <b/>
      <sz val="12"/>
      <color rgb="FFFF00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3" fillId="1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12" borderId="10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7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13" borderId="11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</cellStyleXfs>
  <cellXfs count="72">
    <xf numFmtId="0" fontId="0" fillId="0" borderId="0" xfId="0"/>
    <xf numFmtId="0" fontId="1" fillId="0" borderId="0" xfId="0" applyFont="1"/>
    <xf numFmtId="0" fontId="0" fillId="0" borderId="1" xfId="0" applyBorder="1"/>
    <xf numFmtId="176" fontId="2" fillId="0" borderId="2" xfId="2" applyFont="1" applyBorder="1" applyAlignment="1">
      <alignment horizontal="center"/>
    </xf>
    <xf numFmtId="176" fontId="2" fillId="0" borderId="1" xfId="2" applyFont="1" applyBorder="1" applyAlignment="1">
      <alignment horizontal="center"/>
    </xf>
    <xf numFmtId="176" fontId="3" fillId="2" borderId="1" xfId="2" applyFont="1" applyFill="1" applyBorder="1"/>
    <xf numFmtId="176" fontId="3" fillId="2" borderId="1" xfId="2" applyFont="1" applyFill="1" applyBorder="1" applyAlignment="1">
      <alignment horizontal="center" vertical="center"/>
    </xf>
    <xf numFmtId="176" fontId="0" fillId="0" borderId="1" xfId="2" applyFont="1" applyBorder="1"/>
    <xf numFmtId="176" fontId="0" fillId="0" borderId="1" xfId="2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3" borderId="1" xfId="2" applyFont="1" applyFill="1" applyBorder="1"/>
    <xf numFmtId="176" fontId="3" fillId="4" borderId="1" xfId="2" applyFont="1" applyFill="1" applyBorder="1"/>
    <xf numFmtId="176" fontId="3" fillId="5" borderId="1" xfId="2" applyFont="1" applyFill="1" applyBorder="1"/>
    <xf numFmtId="0" fontId="3" fillId="0" borderId="0" xfId="0" applyFont="1"/>
    <xf numFmtId="176" fontId="0" fillId="0" borderId="0" xfId="0" applyNumberFormat="1"/>
    <xf numFmtId="176" fontId="0" fillId="0" borderId="0" xfId="2" applyFont="1"/>
    <xf numFmtId="176" fontId="3" fillId="0" borderId="1" xfId="2" applyFont="1" applyBorder="1" applyAlignment="1">
      <alignment horizontal="center" vertical="center"/>
    </xf>
    <xf numFmtId="176" fontId="0" fillId="0" borderId="1" xfId="2" applyFont="1" applyBorder="1" applyAlignment="1">
      <alignment horizontal="left"/>
    </xf>
    <xf numFmtId="0" fontId="3" fillId="2" borderId="1" xfId="0" applyFont="1" applyFill="1" applyBorder="1"/>
    <xf numFmtId="0" fontId="0" fillId="2" borderId="1" xfId="0" applyFill="1" applyBorder="1"/>
    <xf numFmtId="0" fontId="0" fillId="6" borderId="0" xfId="0" applyFill="1"/>
    <xf numFmtId="176" fontId="4" fillId="6" borderId="3" xfId="2" applyFont="1" applyFill="1" applyBorder="1" applyAlignment="1">
      <alignment horizontal="center" vertical="center"/>
    </xf>
    <xf numFmtId="176" fontId="4" fillId="7" borderId="3" xfId="2" applyFont="1" applyFill="1" applyBorder="1" applyAlignment="1">
      <alignment horizontal="center" vertical="center"/>
    </xf>
    <xf numFmtId="176" fontId="4" fillId="7" borderId="1" xfId="2" applyFont="1" applyFill="1" applyBorder="1" applyAlignment="1">
      <alignment horizontal="center" vertical="center"/>
    </xf>
    <xf numFmtId="176" fontId="5" fillId="6" borderId="1" xfId="2" applyFont="1" applyFill="1" applyBorder="1" applyAlignment="1">
      <alignment horizontal="center" vertical="center"/>
    </xf>
    <xf numFmtId="176" fontId="6" fillId="0" borderId="1" xfId="2" applyFont="1" applyBorder="1" applyAlignment="1">
      <alignment horizontal="center" vertical="center"/>
    </xf>
    <xf numFmtId="178" fontId="0" fillId="0" borderId="1" xfId="6" applyNumberFormat="1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176" fontId="3" fillId="5" borderId="1" xfId="0" applyNumberFormat="1" applyFont="1" applyFill="1" applyBorder="1"/>
    <xf numFmtId="176" fontId="0" fillId="6" borderId="0" xfId="2" applyFont="1" applyFill="1"/>
    <xf numFmtId="177" fontId="0" fillId="0" borderId="0" xfId="2" applyNumberFormat="1" applyFont="1"/>
    <xf numFmtId="176" fontId="0" fillId="6" borderId="0" xfId="0" applyNumberFormat="1" applyFill="1"/>
    <xf numFmtId="0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176" fontId="0" fillId="0" borderId="0" xfId="2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6" fontId="4" fillId="0" borderId="5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4" fillId="8" borderId="6" xfId="0" applyNumberFormat="1" applyFont="1" applyFill="1" applyBorder="1" applyAlignment="1">
      <alignment horizontal="center"/>
    </xf>
    <xf numFmtId="0" fontId="4" fillId="8" borderId="6" xfId="2" applyNumberFormat="1" applyFont="1" applyFill="1" applyBorder="1" applyAlignment="1">
      <alignment horizontal="center"/>
    </xf>
    <xf numFmtId="176" fontId="4" fillId="7" borderId="6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9" borderId="1" xfId="0" applyFont="1" applyFill="1" applyBorder="1"/>
    <xf numFmtId="176" fontId="4" fillId="9" borderId="1" xfId="2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76" fontId="4" fillId="9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6" fontId="5" fillId="0" borderId="1" xfId="2" applyFont="1" applyBorder="1"/>
    <xf numFmtId="0" fontId="5" fillId="0" borderId="1" xfId="0" applyFont="1" applyBorder="1"/>
    <xf numFmtId="176" fontId="7" fillId="0" borderId="1" xfId="2" applyFont="1" applyBorder="1"/>
    <xf numFmtId="0" fontId="4" fillId="10" borderId="1" xfId="0" applyFont="1" applyFill="1" applyBorder="1"/>
    <xf numFmtId="176" fontId="4" fillId="10" borderId="1" xfId="2" applyFont="1" applyFill="1" applyBorder="1"/>
    <xf numFmtId="0" fontId="4" fillId="10" borderId="1" xfId="0" applyFont="1" applyFill="1" applyBorder="1"/>
    <xf numFmtId="0" fontId="4" fillId="3" borderId="1" xfId="0" applyFont="1" applyFill="1" applyBorder="1"/>
    <xf numFmtId="176" fontId="4" fillId="3" borderId="1" xfId="2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176" fontId="4" fillId="4" borderId="1" xfId="2" applyFont="1" applyFill="1" applyBorder="1"/>
    <xf numFmtId="0" fontId="4" fillId="4" borderId="1" xfId="0" applyFont="1" applyFill="1" applyBorder="1"/>
    <xf numFmtId="176" fontId="8" fillId="4" borderId="1" xfId="2" applyFont="1" applyFill="1" applyBorder="1"/>
    <xf numFmtId="0" fontId="4" fillId="11" borderId="1" xfId="0" applyFont="1" applyFill="1" applyBorder="1"/>
    <xf numFmtId="176" fontId="4" fillId="11" borderId="1" xfId="2" applyFont="1" applyFill="1" applyBorder="1"/>
    <xf numFmtId="0" fontId="4" fillId="11" borderId="1" xfId="0" applyFont="1" applyFill="1" applyBorder="1"/>
    <xf numFmtId="176" fontId="4" fillId="0" borderId="7" xfId="2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8" fillId="3" borderId="1" xfId="2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topLeftCell="A2" workbookViewId="0">
      <pane xSplit="2" ySplit="3" topLeftCell="C5" activePane="bottomRight" state="frozen"/>
      <selection/>
      <selection pane="topRight"/>
      <selection pane="bottomLeft"/>
      <selection pane="bottomRight" activeCell="E10" sqref="E10"/>
    </sheetView>
  </sheetViews>
  <sheetFormatPr defaultColWidth="9.14285714285714" defaultRowHeight="15"/>
  <cols>
    <col min="1" max="1" width="9.14285714285714" style="36"/>
    <col min="2" max="2" width="45" customWidth="1"/>
    <col min="3" max="3" width="20" style="37" customWidth="1"/>
    <col min="4" max="4" width="22.4285714285714" style="37" customWidth="1"/>
    <col min="5" max="5" width="16.8571428571429" customWidth="1"/>
    <col min="6" max="6" width="18.4285714285714" customWidth="1"/>
    <col min="7" max="7" width="22.4285714285714" style="37" customWidth="1"/>
    <col min="8" max="8" width="25" style="37" customWidth="1"/>
    <col min="9" max="9" width="21.1428571428571" style="37" customWidth="1"/>
    <col min="10" max="10" width="19.8571428571429" hidden="1" customWidth="1"/>
  </cols>
  <sheetData>
    <row r="1" ht="15.75" spans="1:9">
      <c r="A1" s="38" t="s">
        <v>0</v>
      </c>
      <c r="B1" s="39"/>
      <c r="C1" s="39"/>
      <c r="D1" s="39"/>
      <c r="E1" s="39"/>
      <c r="F1" s="39"/>
      <c r="G1" s="39"/>
      <c r="H1" s="40"/>
      <c r="I1" s="69"/>
    </row>
    <row r="2" customFormat="1" ht="21" spans="1:9">
      <c r="A2" s="41" t="s">
        <v>1</v>
      </c>
      <c r="B2" s="41"/>
      <c r="C2" s="41"/>
      <c r="D2" s="41"/>
      <c r="E2" s="41"/>
      <c r="F2" s="41"/>
      <c r="G2" s="41"/>
      <c r="H2" s="41"/>
      <c r="I2" s="70"/>
    </row>
    <row r="3" s="34" customFormat="1" ht="15.75" spans="1:9">
      <c r="A3" s="42"/>
      <c r="B3" s="43"/>
      <c r="C3" s="44">
        <v>2021</v>
      </c>
      <c r="D3" s="44"/>
      <c r="E3" s="44"/>
      <c r="F3" s="44"/>
      <c r="G3" s="44"/>
      <c r="H3" s="45" t="s">
        <v>2</v>
      </c>
      <c r="I3" s="45" t="s">
        <v>3</v>
      </c>
    </row>
    <row r="4" s="35" customFormat="1" ht="18.75" spans="1:9">
      <c r="A4" s="46" t="s">
        <v>4</v>
      </c>
      <c r="B4" s="47" t="s">
        <v>5</v>
      </c>
      <c r="C4" s="48" t="s">
        <v>6</v>
      </c>
      <c r="D4" s="48" t="s">
        <v>7</v>
      </c>
      <c r="E4" s="49" t="s">
        <v>8</v>
      </c>
      <c r="F4" s="49" t="s">
        <v>9</v>
      </c>
      <c r="G4" s="48" t="s">
        <v>10</v>
      </c>
      <c r="H4" s="50" t="s">
        <v>11</v>
      </c>
      <c r="I4" s="50" t="s">
        <v>12</v>
      </c>
    </row>
    <row r="5" ht="15.75" spans="1:10">
      <c r="A5" s="51">
        <v>1</v>
      </c>
      <c r="B5" s="52" t="s">
        <v>13</v>
      </c>
      <c r="C5" s="53">
        <v>924419833.16</v>
      </c>
      <c r="D5" s="53">
        <v>2990066836.7</v>
      </c>
      <c r="E5" s="54"/>
      <c r="F5" s="54"/>
      <c r="G5" s="53">
        <f>SUM(C5:F5)</f>
        <v>3914486669.86</v>
      </c>
      <c r="H5" s="53">
        <f>(D5-C5)/C5*100</f>
        <v>223.453341159814</v>
      </c>
      <c r="I5" s="53">
        <f>(D5-J5)/J5*100</f>
        <v>152.076373043119</v>
      </c>
      <c r="J5" s="37">
        <v>1186174967.77</v>
      </c>
    </row>
    <row r="6" ht="15.75" spans="1:10">
      <c r="A6" s="51">
        <v>2</v>
      </c>
      <c r="B6" s="52" t="s">
        <v>14</v>
      </c>
      <c r="C6" s="53">
        <v>73573733.8</v>
      </c>
      <c r="D6" s="53">
        <v>62145786.74</v>
      </c>
      <c r="E6" s="54"/>
      <c r="F6" s="54"/>
      <c r="G6" s="53">
        <v>135719520.54</v>
      </c>
      <c r="H6" s="55">
        <f>(D6-C6)/C6*100</f>
        <v>-15.5326452386735</v>
      </c>
      <c r="I6" s="55">
        <f>(D6-J6)/J6*100</f>
        <v>-23.8575102563573</v>
      </c>
      <c r="J6" s="37">
        <v>81617749.76</v>
      </c>
    </row>
    <row r="7" ht="15.75" spans="1:10">
      <c r="A7" s="51">
        <v>3</v>
      </c>
      <c r="B7" s="52" t="s">
        <v>15</v>
      </c>
      <c r="C7" s="53">
        <v>9255990682.36999</v>
      </c>
      <c r="D7" s="53">
        <v>60007244969.98</v>
      </c>
      <c r="E7" s="54"/>
      <c r="F7" s="54"/>
      <c r="G7" s="53">
        <v>69263235652.35</v>
      </c>
      <c r="H7" s="53">
        <f>(D7-C7)/C7*100</f>
        <v>548.307102169804</v>
      </c>
      <c r="I7" s="53">
        <f>(D7-J7)/J7*100</f>
        <v>22.5870730626367</v>
      </c>
      <c r="J7" s="37">
        <v>48950711906.89</v>
      </c>
    </row>
    <row r="8" ht="15.75" spans="1:10">
      <c r="A8" s="51">
        <v>4</v>
      </c>
      <c r="B8" s="52" t="s">
        <v>16</v>
      </c>
      <c r="C8" s="53">
        <v>23259571398.1</v>
      </c>
      <c r="D8" s="53">
        <v>7147540292.55</v>
      </c>
      <c r="E8" s="54"/>
      <c r="F8" s="54"/>
      <c r="G8" s="53">
        <v>30407111690.65</v>
      </c>
      <c r="H8" s="55">
        <f>(D8-C8)/C8*100</f>
        <v>-69.2705417042472</v>
      </c>
      <c r="I8" s="55">
        <f>(D8-J8)/J8*100</f>
        <v>-68.306819574299</v>
      </c>
      <c r="J8" s="37">
        <v>22552297360.33</v>
      </c>
    </row>
    <row r="9" ht="15.75" spans="1:10">
      <c r="A9" s="51">
        <v>5</v>
      </c>
      <c r="B9" s="52" t="s">
        <v>17</v>
      </c>
      <c r="C9" s="53">
        <v>2976931859.24</v>
      </c>
      <c r="D9" s="53">
        <v>5075669091.19</v>
      </c>
      <c r="E9" s="54"/>
      <c r="F9" s="54"/>
      <c r="G9" s="53">
        <v>8052600950.43</v>
      </c>
      <c r="H9" s="53">
        <f>(D9-C9)/C9*100</f>
        <v>70.5000091095734</v>
      </c>
      <c r="I9" s="55">
        <f>(D9-J9)/J9*100</f>
        <v>-16.397718190345</v>
      </c>
      <c r="J9" s="37">
        <v>6071208801.15</v>
      </c>
    </row>
    <row r="10" ht="15.75" spans="1:10">
      <c r="A10" s="51">
        <v>6</v>
      </c>
      <c r="B10" s="52" t="s">
        <v>18</v>
      </c>
      <c r="C10" s="53">
        <v>354357162.46</v>
      </c>
      <c r="D10" s="53">
        <v>310430418.29</v>
      </c>
      <c r="E10" s="54"/>
      <c r="F10" s="54"/>
      <c r="G10" s="53">
        <v>664787580.75</v>
      </c>
      <c r="H10" s="55">
        <f>(D10-C10)/C10*100</f>
        <v>-12.3961778746206</v>
      </c>
      <c r="I10" s="53">
        <f>(D10-J10)/J10*100</f>
        <v>41.0821954932083</v>
      </c>
      <c r="J10" s="37">
        <v>220035148.45</v>
      </c>
    </row>
    <row r="11" ht="15.75" spans="1:10">
      <c r="A11" s="51">
        <v>7</v>
      </c>
      <c r="B11" s="52" t="s">
        <v>19</v>
      </c>
      <c r="C11" s="53">
        <v>13498999034.66</v>
      </c>
      <c r="D11" s="53">
        <v>23650733866.51</v>
      </c>
      <c r="E11" s="54"/>
      <c r="F11" s="54"/>
      <c r="G11" s="53">
        <v>37149732901.17</v>
      </c>
      <c r="H11" s="53">
        <f>(D11-C11)/C11*100</f>
        <v>75.2036118069525</v>
      </c>
      <c r="I11" s="53">
        <f>(D11-J11)/J11*100</f>
        <v>61.5351216431486</v>
      </c>
      <c r="J11" s="37">
        <v>14641233204.23</v>
      </c>
    </row>
    <row r="12" ht="15.75" spans="1:10">
      <c r="A12" s="51">
        <v>8</v>
      </c>
      <c r="B12" s="52" t="s">
        <v>20</v>
      </c>
      <c r="C12" s="53">
        <v>568849352.24</v>
      </c>
      <c r="D12" s="53">
        <v>1462841377.94</v>
      </c>
      <c r="E12" s="54"/>
      <c r="F12" s="54"/>
      <c r="G12" s="53">
        <v>2031690730.18</v>
      </c>
      <c r="H12" s="53">
        <f>(D12-C12)/C12*100</f>
        <v>157.157957933794</v>
      </c>
      <c r="I12" s="53">
        <f>(D12-J12)/J12*100</f>
        <v>273.980556877458</v>
      </c>
      <c r="J12" s="37">
        <v>391154393.2</v>
      </c>
    </row>
    <row r="13" ht="15.75" spans="1:10">
      <c r="A13" s="51">
        <v>9</v>
      </c>
      <c r="B13" s="52" t="s">
        <v>21</v>
      </c>
      <c r="C13" s="53">
        <v>6353628059.68001</v>
      </c>
      <c r="D13" s="53">
        <v>4902994755</v>
      </c>
      <c r="E13" s="54"/>
      <c r="F13" s="54"/>
      <c r="G13" s="53">
        <v>11256622814.68</v>
      </c>
      <c r="H13" s="55">
        <f>(D13-C13)/C13*100</f>
        <v>-22.8315741975156</v>
      </c>
      <c r="I13" s="53">
        <f>(D13-J13)/J13*100</f>
        <v>54.628285583916</v>
      </c>
      <c r="J13" s="37">
        <v>3170826564.16</v>
      </c>
    </row>
    <row r="14" ht="15.75" spans="1:10">
      <c r="A14" s="51">
        <v>10</v>
      </c>
      <c r="B14" s="52" t="s">
        <v>22</v>
      </c>
      <c r="C14" s="53">
        <v>805954085.83</v>
      </c>
      <c r="D14" s="53">
        <v>8380295428.41</v>
      </c>
      <c r="E14" s="54"/>
      <c r="F14" s="54"/>
      <c r="G14" s="53">
        <v>9186249514.24</v>
      </c>
      <c r="H14" s="53">
        <f>(D14-C14)/C14*100</f>
        <v>939.798119489608</v>
      </c>
      <c r="I14" s="53">
        <f>(D14-J14)/J14*100</f>
        <v>1178.38664966252</v>
      </c>
      <c r="J14" s="37">
        <v>655536838.61</v>
      </c>
    </row>
    <row r="15" ht="15.75" spans="1:10">
      <c r="A15" s="51">
        <v>11</v>
      </c>
      <c r="B15" s="52" t="s">
        <v>23</v>
      </c>
      <c r="C15" s="53">
        <v>789833476.97</v>
      </c>
      <c r="D15" s="53">
        <v>2849753470.42</v>
      </c>
      <c r="E15" s="54"/>
      <c r="F15" s="54"/>
      <c r="G15" s="53">
        <v>3639586947.39</v>
      </c>
      <c r="H15" s="53">
        <f>(D15-C15)/C15*100</f>
        <v>260.804340853261</v>
      </c>
      <c r="I15" s="53">
        <f>(D15-J15)/J15*100</f>
        <v>618.990576759581</v>
      </c>
      <c r="J15" s="37">
        <v>396354773.28</v>
      </c>
    </row>
    <row r="16" ht="15.75" spans="1:10">
      <c r="A16" s="51">
        <v>12</v>
      </c>
      <c r="B16" s="52" t="s">
        <v>24</v>
      </c>
      <c r="C16" s="53">
        <v>221668579.13</v>
      </c>
      <c r="D16" s="53">
        <v>182125458.86</v>
      </c>
      <c r="E16" s="54"/>
      <c r="F16" s="54"/>
      <c r="G16" s="53">
        <v>403794037.99</v>
      </c>
      <c r="H16" s="55">
        <f>(D16-C16)/C16*100</f>
        <v>-17.8388477181556</v>
      </c>
      <c r="I16" s="55">
        <f>(D16-J16)/J16*100</f>
        <v>-36.4225801281906</v>
      </c>
      <c r="J16" s="37">
        <v>286462488.14</v>
      </c>
    </row>
    <row r="17" ht="15.75" spans="1:10">
      <c r="A17" s="51">
        <v>13</v>
      </c>
      <c r="B17" s="52" t="s">
        <v>25</v>
      </c>
      <c r="C17" s="53">
        <v>34403394.26</v>
      </c>
      <c r="D17" s="53">
        <v>12489746151.37</v>
      </c>
      <c r="E17" s="54"/>
      <c r="F17" s="54"/>
      <c r="G17" s="53">
        <v>12524149545.63</v>
      </c>
      <c r="H17" s="53">
        <f>(D17-C17)/C17*100</f>
        <v>36203.8194922863</v>
      </c>
      <c r="I17" s="53">
        <f>(D17-J17)/J17*100</f>
        <v>30027.0312925271</v>
      </c>
      <c r="J17" s="37">
        <v>41456942.87</v>
      </c>
    </row>
    <row r="18" ht="15.75" spans="1:10">
      <c r="A18" s="51">
        <v>14</v>
      </c>
      <c r="B18" s="52" t="s">
        <v>26</v>
      </c>
      <c r="C18" s="53">
        <v>14609988315.58</v>
      </c>
      <c r="D18" s="53">
        <v>17166971138.34</v>
      </c>
      <c r="E18" s="54"/>
      <c r="F18" s="54"/>
      <c r="G18" s="53">
        <v>31776959453.92</v>
      </c>
      <c r="H18" s="53">
        <f>(D18-C18)/C18*100</f>
        <v>17.5016075819393</v>
      </c>
      <c r="I18" s="53">
        <f>(D18-J18)/J18*100</f>
        <v>87.8388695051125</v>
      </c>
      <c r="J18" s="37">
        <v>9139200626.35</v>
      </c>
    </row>
    <row r="19" ht="15.75" spans="1:10">
      <c r="A19" s="51">
        <v>15</v>
      </c>
      <c r="B19" s="52" t="s">
        <v>27</v>
      </c>
      <c r="C19" s="53">
        <v>408255326.72</v>
      </c>
      <c r="D19" s="53">
        <v>190949568.78</v>
      </c>
      <c r="E19" s="54"/>
      <c r="F19" s="54"/>
      <c r="G19" s="53">
        <v>599204895.5</v>
      </c>
      <c r="H19" s="55">
        <f>(D19-C19)/C19*100</f>
        <v>-53.2279051166032</v>
      </c>
      <c r="I19" s="55">
        <f>(D19-J19)/J19*100</f>
        <v>-73.1251893776529</v>
      </c>
      <c r="J19" s="37">
        <v>710515030.09</v>
      </c>
    </row>
    <row r="20" ht="15.75" spans="1:10">
      <c r="A20" s="51">
        <v>16</v>
      </c>
      <c r="B20" s="52" t="s">
        <v>28</v>
      </c>
      <c r="C20" s="53">
        <v>1892967953.24</v>
      </c>
      <c r="D20" s="53">
        <v>2028220180.48</v>
      </c>
      <c r="E20" s="54"/>
      <c r="F20" s="54"/>
      <c r="G20" s="53">
        <v>3921188133.72</v>
      </c>
      <c r="H20" s="53">
        <f>(D20-C20)/C20*100</f>
        <v>7.14498240757344</v>
      </c>
      <c r="I20" s="55">
        <f>(D20-J20)/J20*100</f>
        <v>-32.2723213775738</v>
      </c>
      <c r="J20" s="37">
        <v>2994669567.5</v>
      </c>
    </row>
    <row r="21" ht="15.75" spans="1:10">
      <c r="A21" s="51">
        <v>17</v>
      </c>
      <c r="B21" s="52" t="s">
        <v>29</v>
      </c>
      <c r="C21" s="53">
        <v>15356262633.49</v>
      </c>
      <c r="D21" s="53">
        <v>8241082551.48</v>
      </c>
      <c r="E21" s="54"/>
      <c r="F21" s="54"/>
      <c r="G21" s="53">
        <v>23597345184.97</v>
      </c>
      <c r="H21" s="55">
        <f>(D21-C21)/C21*100</f>
        <v>-46.3340609094086</v>
      </c>
      <c r="I21" s="55">
        <f>(D21-J21)/J21*100</f>
        <v>-3.75966965641458</v>
      </c>
      <c r="J21" s="37">
        <v>8563023965.17</v>
      </c>
    </row>
    <row r="22" ht="15.75" spans="1:10">
      <c r="A22" s="51">
        <v>18</v>
      </c>
      <c r="B22" s="52" t="s">
        <v>30</v>
      </c>
      <c r="C22" s="53">
        <v>16254491474.49</v>
      </c>
      <c r="D22" s="53">
        <v>87268147945.43</v>
      </c>
      <c r="E22" s="54"/>
      <c r="F22" s="54"/>
      <c r="G22" s="53">
        <v>103522639419.92</v>
      </c>
      <c r="H22" s="53">
        <f>(D22-C22)/C22*100</f>
        <v>436.886362039623</v>
      </c>
      <c r="I22" s="53">
        <f>(D22-J22)/J22*100</f>
        <v>370.178320100902</v>
      </c>
      <c r="J22" s="37">
        <v>18560649059</v>
      </c>
    </row>
    <row r="23" ht="15.75" spans="1:10">
      <c r="A23" s="51">
        <v>19</v>
      </c>
      <c r="B23" s="52" t="s">
        <v>31</v>
      </c>
      <c r="C23" s="53">
        <v>557231418.33</v>
      </c>
      <c r="D23" s="53">
        <v>84617742.85</v>
      </c>
      <c r="E23" s="54"/>
      <c r="F23" s="54"/>
      <c r="G23" s="53">
        <v>641849161.18</v>
      </c>
      <c r="H23" s="55">
        <f>(D23-C23)/C23*100</f>
        <v>-84.814613809179</v>
      </c>
      <c r="I23" s="55">
        <f>(D23-J23)/J23*100</f>
        <v>-96.184775200217</v>
      </c>
      <c r="J23" s="37">
        <v>2217896645.43</v>
      </c>
    </row>
    <row r="24" ht="15.75" spans="1:10">
      <c r="A24" s="51">
        <v>20</v>
      </c>
      <c r="B24" s="52" t="s">
        <v>32</v>
      </c>
      <c r="C24" s="53">
        <v>958429933.35</v>
      </c>
      <c r="D24" s="53">
        <v>1597655025.94</v>
      </c>
      <c r="E24" s="54"/>
      <c r="F24" s="54"/>
      <c r="G24" s="53">
        <v>2556084959.29</v>
      </c>
      <c r="H24" s="53">
        <f>(D24-C24)/C24*100</f>
        <v>66.6950259322262</v>
      </c>
      <c r="I24" s="55">
        <f>(D24-J24)/J24*100</f>
        <v>-20.2931709028755</v>
      </c>
      <c r="J24" s="37">
        <v>2004414231.55</v>
      </c>
    </row>
    <row r="25" ht="15.75" spans="1:10">
      <c r="A25" s="51">
        <v>21</v>
      </c>
      <c r="B25" s="52" t="s">
        <v>33</v>
      </c>
      <c r="C25" s="53">
        <v>204084930.25</v>
      </c>
      <c r="D25" s="53">
        <v>64295944.41</v>
      </c>
      <c r="E25" s="54"/>
      <c r="F25" s="54"/>
      <c r="G25" s="53">
        <v>268380874.66</v>
      </c>
      <c r="H25" s="55">
        <f>(D25-C25)/C25*100</f>
        <v>-68.4954962959594</v>
      </c>
      <c r="I25" s="55">
        <f>(D25-J25)/J25*100</f>
        <v>-93.0396702260401</v>
      </c>
      <c r="J25" s="37">
        <v>923748536.32</v>
      </c>
    </row>
    <row r="26" ht="15.75" spans="1:10">
      <c r="A26" s="51">
        <v>22</v>
      </c>
      <c r="B26" s="52" t="s">
        <v>34</v>
      </c>
      <c r="C26" s="53">
        <v>18170418658.1399</v>
      </c>
      <c r="D26" s="53">
        <v>130093965646.22</v>
      </c>
      <c r="E26" s="54"/>
      <c r="F26" s="54"/>
      <c r="G26" s="53">
        <v>148264384304.36</v>
      </c>
      <c r="H26" s="53">
        <f>(D26-C26)/C26*100</f>
        <v>615.96570279321</v>
      </c>
      <c r="I26" s="53">
        <f>(D26-J26)/J26*100</f>
        <v>103.90356818976</v>
      </c>
      <c r="J26" s="37">
        <v>63801711172.19</v>
      </c>
    </row>
    <row r="27" ht="15.75" spans="1:10">
      <c r="A27" s="51">
        <v>23</v>
      </c>
      <c r="B27" s="52" t="s">
        <v>35</v>
      </c>
      <c r="C27" s="53">
        <v>1080753560.38</v>
      </c>
      <c r="D27" s="53">
        <v>3345317454.22</v>
      </c>
      <c r="E27" s="54"/>
      <c r="F27" s="54"/>
      <c r="G27" s="53">
        <v>4426071014.6</v>
      </c>
      <c r="H27" s="53">
        <f>(D27-C27)/C27*100</f>
        <v>209.535640395556</v>
      </c>
      <c r="I27" s="53">
        <f>(D27-J27)/J27*100</f>
        <v>485.630045936249</v>
      </c>
      <c r="J27" s="37">
        <v>571233917.63</v>
      </c>
    </row>
    <row r="28" ht="15.75" spans="1:10">
      <c r="A28" s="51">
        <v>24</v>
      </c>
      <c r="B28" s="52" t="s">
        <v>36</v>
      </c>
      <c r="C28" s="53">
        <v>271025879.63</v>
      </c>
      <c r="D28" s="53">
        <v>2762023034.26</v>
      </c>
      <c r="E28" s="54"/>
      <c r="F28" s="54"/>
      <c r="G28" s="53">
        <v>3033048913.89</v>
      </c>
      <c r="H28" s="53">
        <f>(D28-C28)/C28*100</f>
        <v>919.099370890583</v>
      </c>
      <c r="I28" s="53">
        <f>(D28-J28)/J28*100</f>
        <v>1039.85468927745</v>
      </c>
      <c r="J28" s="37">
        <v>242313608.94</v>
      </c>
    </row>
    <row r="29" ht="15.75" spans="1:10">
      <c r="A29" s="51">
        <v>25</v>
      </c>
      <c r="B29" s="52" t="s">
        <v>37</v>
      </c>
      <c r="C29" s="53">
        <v>17349027470.24</v>
      </c>
      <c r="D29" s="53">
        <v>11437951293.94</v>
      </c>
      <c r="E29" s="54"/>
      <c r="F29" s="54"/>
      <c r="G29" s="53">
        <v>28786978764.18</v>
      </c>
      <c r="H29" s="55">
        <f>(D29-C29)/C29*100</f>
        <v>-34.0715131521905</v>
      </c>
      <c r="I29" s="53">
        <f>(D29-J29)/J29*100</f>
        <v>10.6767187758268</v>
      </c>
      <c r="J29" s="37">
        <v>10334559445.25</v>
      </c>
    </row>
    <row r="30" ht="15.75" spans="1:10">
      <c r="A30" s="51">
        <v>26</v>
      </c>
      <c r="B30" s="52" t="s">
        <v>38</v>
      </c>
      <c r="C30" s="53">
        <v>1598344366.74</v>
      </c>
      <c r="D30" s="53">
        <v>1673267976.93</v>
      </c>
      <c r="E30" s="54"/>
      <c r="F30" s="54"/>
      <c r="G30" s="53">
        <v>3271612343.67</v>
      </c>
      <c r="H30" s="53">
        <f>(D30-C30)/C30*100</f>
        <v>4.68757620379486</v>
      </c>
      <c r="I30" s="53">
        <f>(D30-J30)/J30*100</f>
        <v>19.9099217790555</v>
      </c>
      <c r="J30" s="37">
        <v>1395437468.48</v>
      </c>
    </row>
    <row r="31" ht="15.75" spans="1:10">
      <c r="A31" s="51">
        <v>27</v>
      </c>
      <c r="B31" s="52" t="s">
        <v>39</v>
      </c>
      <c r="C31" s="53">
        <v>13492622.99</v>
      </c>
      <c r="D31" s="53">
        <v>27227080.03</v>
      </c>
      <c r="E31" s="54"/>
      <c r="F31" s="54"/>
      <c r="G31" s="53">
        <v>40719703.02</v>
      </c>
      <c r="H31" s="53">
        <f>(D31-C31)/C31*100</f>
        <v>101.792342750399</v>
      </c>
      <c r="I31" s="55">
        <f>(D31-J31)/J31*100</f>
        <v>-17.4377485941415</v>
      </c>
      <c r="J31" s="37">
        <v>32977637.56</v>
      </c>
    </row>
    <row r="32" ht="15.75" spans="1:10">
      <c r="A32" s="51">
        <v>28</v>
      </c>
      <c r="B32" s="52" t="s">
        <v>40</v>
      </c>
      <c r="C32" s="53">
        <v>4483225417.89</v>
      </c>
      <c r="D32" s="53">
        <v>22242631559.27</v>
      </c>
      <c r="E32" s="54"/>
      <c r="F32" s="54"/>
      <c r="G32" s="53">
        <v>26725856977.16</v>
      </c>
      <c r="H32" s="53">
        <f>(D32-C32)/C32*100</f>
        <v>396.130118073303</v>
      </c>
      <c r="I32" s="55">
        <f>(D32-J32)/J32*100</f>
        <v>-28.5013048615623</v>
      </c>
      <c r="J32" s="37">
        <v>31109143343.39</v>
      </c>
    </row>
    <row r="33" ht="15.75" spans="1:10">
      <c r="A33" s="51"/>
      <c r="B33" s="56" t="s">
        <v>41</v>
      </c>
      <c r="C33" s="57">
        <v>152326180613.36</v>
      </c>
      <c r="D33" s="57">
        <v>417735912046.54</v>
      </c>
      <c r="E33" s="58"/>
      <c r="F33" s="58"/>
      <c r="G33" s="57">
        <v>570062092659.9</v>
      </c>
      <c r="H33" s="57">
        <f>(D33-C33)/C33*100</f>
        <v>174.237764227052</v>
      </c>
      <c r="I33" s="57">
        <f>(D33-J33)/J33*100</f>
        <v>66.2653224301674</v>
      </c>
      <c r="J33" s="37">
        <v>251246565393.69</v>
      </c>
    </row>
    <row r="34" ht="15.75" spans="1:10">
      <c r="A34" s="51"/>
      <c r="B34" s="59" t="s">
        <v>42</v>
      </c>
      <c r="C34" s="60">
        <v>55850994381.0002</v>
      </c>
      <c r="D34" s="60">
        <v>2724981883.60345</v>
      </c>
      <c r="E34" s="61"/>
      <c r="F34" s="61"/>
      <c r="G34" s="60">
        <v>58575976264.6036</v>
      </c>
      <c r="H34" s="60">
        <f>(D34-C34)/C34*100</f>
        <v>-95.1209787510418</v>
      </c>
      <c r="I34" s="71">
        <f>(D34-J34)/J34*100</f>
        <v>-91.3027627690156</v>
      </c>
      <c r="J34" s="37">
        <v>31331580491.9701</v>
      </c>
    </row>
    <row r="35" ht="15.75" spans="1:10">
      <c r="A35" s="51"/>
      <c r="B35" s="62" t="s">
        <v>43</v>
      </c>
      <c r="C35" s="63">
        <v>184474096834.092</v>
      </c>
      <c r="D35" s="63">
        <v>51605506069.8565</v>
      </c>
      <c r="E35" s="64"/>
      <c r="F35" s="64"/>
      <c r="G35" s="63">
        <v>236079602903.948</v>
      </c>
      <c r="H35" s="65">
        <f>(D35-C35)/C35*100</f>
        <v>-72.0256084970735</v>
      </c>
      <c r="I35" s="65">
        <f>(D35-J35)/J35*100</f>
        <v>-56.7995700134156</v>
      </c>
      <c r="J35" s="37">
        <v>119456000983.977</v>
      </c>
    </row>
    <row r="36" ht="15.75" spans="1:10">
      <c r="A36" s="51"/>
      <c r="B36" s="66" t="s">
        <v>44</v>
      </c>
      <c r="C36" s="67">
        <v>392651271828.452</v>
      </c>
      <c r="D36" s="67">
        <v>472066400000</v>
      </c>
      <c r="E36" s="68">
        <v>0</v>
      </c>
      <c r="F36" s="68">
        <v>0</v>
      </c>
      <c r="G36" s="67">
        <v>864717671828.452</v>
      </c>
      <c r="H36" s="67">
        <f>(D36-C36)/C36*100</f>
        <v>20.2253587010522</v>
      </c>
      <c r="I36" s="67">
        <f>(D36-J36)/J36*100</f>
        <v>17.4194788367247</v>
      </c>
      <c r="J36" s="37">
        <v>402034146869.637</v>
      </c>
    </row>
  </sheetData>
  <mergeCells count="3">
    <mergeCell ref="A1:I1"/>
    <mergeCell ref="A2:I2"/>
    <mergeCell ref="C3:F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"/>
  <sheetViews>
    <sheetView zoomScale="93" zoomScaleNormal="93" workbookViewId="0">
      <selection activeCell="A1" sqref="A1"/>
    </sheetView>
  </sheetViews>
  <sheetFormatPr defaultColWidth="9" defaultRowHeight="15"/>
  <cols>
    <col min="1" max="1" width="37.1428571428571" customWidth="1"/>
    <col min="2" max="4" width="20.1428571428571" customWidth="1"/>
    <col min="5" max="5" width="22.5714285714286" customWidth="1"/>
    <col min="6" max="6" width="32.8571428571429" style="20" customWidth="1"/>
    <col min="7" max="7" width="28.2857142857143" customWidth="1"/>
    <col min="8" max="8" width="26.1428571428571" customWidth="1"/>
    <col min="9" max="9" width="26.1428571428571" style="15" customWidth="1"/>
    <col min="10" max="10" width="21.7142857142857" customWidth="1"/>
    <col min="11" max="11" width="22.1428571428571" customWidth="1"/>
    <col min="12" max="12" width="20.7142857142857" customWidth="1"/>
  </cols>
  <sheetData>
    <row r="1" ht="21" spans="1:5">
      <c r="A1" s="1" t="s">
        <v>1</v>
      </c>
      <c r="B1" s="14"/>
      <c r="C1" s="14"/>
      <c r="D1" s="14"/>
      <c r="E1" s="14"/>
    </row>
    <row r="2" spans="2:9">
      <c r="B2" s="15"/>
      <c r="C2" s="15"/>
      <c r="D2" s="15"/>
      <c r="E2" s="15"/>
      <c r="F2"/>
      <c r="H2" s="2"/>
      <c r="I2" s="2"/>
    </row>
    <row r="3" ht="15.75" spans="6:9">
      <c r="F3" s="21" t="s">
        <v>45</v>
      </c>
      <c r="G3" s="22" t="s">
        <v>46</v>
      </c>
      <c r="H3" s="23" t="s">
        <v>2</v>
      </c>
      <c r="I3" s="23" t="s">
        <v>3</v>
      </c>
    </row>
    <row r="4" ht="15.75" spans="1:9">
      <c r="A4" s="23" t="s">
        <v>47</v>
      </c>
      <c r="B4" s="23"/>
      <c r="C4" s="23"/>
      <c r="D4" s="23"/>
      <c r="E4" s="23"/>
      <c r="F4" s="23"/>
      <c r="G4" s="23" t="s">
        <v>48</v>
      </c>
      <c r="H4" s="23" t="s">
        <v>49</v>
      </c>
      <c r="I4" s="23" t="s">
        <v>50</v>
      </c>
    </row>
    <row r="5" ht="18.75" spans="1:9">
      <c r="A5" s="18" t="s">
        <v>51</v>
      </c>
      <c r="B5" s="6" t="s">
        <v>6</v>
      </c>
      <c r="C5" s="6" t="s">
        <v>7</v>
      </c>
      <c r="D5" s="6" t="s">
        <v>8</v>
      </c>
      <c r="E5" s="6" t="s">
        <v>9</v>
      </c>
      <c r="F5" s="24">
        <f>SUM(B5:E5)</f>
        <v>0</v>
      </c>
      <c r="G5" s="25"/>
      <c r="H5" s="26"/>
      <c r="I5" s="26"/>
    </row>
    <row r="6" ht="18.75" spans="1:9">
      <c r="A6" s="2" t="s">
        <v>13</v>
      </c>
      <c r="B6" s="8">
        <v>1164327418.26</v>
      </c>
      <c r="C6" s="8">
        <v>1186174967.77</v>
      </c>
      <c r="D6" s="8">
        <v>1939271858.24</v>
      </c>
      <c r="E6" s="8">
        <v>1576969925.78</v>
      </c>
      <c r="F6" s="24">
        <f t="shared" ref="F6:F36" si="0">SUM(B6:E6)</f>
        <v>5866744170.05</v>
      </c>
      <c r="G6" s="25">
        <f>(F6-'2019'!H6)/'2019'!H6*100</f>
        <v>-17.9597492350561</v>
      </c>
      <c r="H6" s="26">
        <f>100*(E6/D6-1)</f>
        <v>-18.6823694120333</v>
      </c>
      <c r="I6" s="26">
        <f>(E6-'2019'!G6)/'2019'!G6*100</f>
        <v>-31.7069503786693</v>
      </c>
    </row>
    <row r="7" ht="18.75" spans="1:9">
      <c r="A7" s="2" t="s">
        <v>14</v>
      </c>
      <c r="B7" s="8">
        <v>420133359.84</v>
      </c>
      <c r="C7" s="8">
        <v>81617749.76</v>
      </c>
      <c r="D7" s="8">
        <v>892707079.24</v>
      </c>
      <c r="E7" s="8">
        <v>1868909670.55</v>
      </c>
      <c r="F7" s="24">
        <f t="shared" si="0"/>
        <v>3263367859.39</v>
      </c>
      <c r="G7" s="25">
        <f>(F7-'2019'!H7)/'2019'!H7*100</f>
        <v>9.24434756578915</v>
      </c>
      <c r="H7" s="26">
        <f t="shared" ref="H7:H37" si="1">100*(E7/D7-1)</f>
        <v>109.353069333906</v>
      </c>
      <c r="I7" s="26">
        <f>(E7-'2019'!G7)/'2019'!G7*100</f>
        <v>105.675735178157</v>
      </c>
    </row>
    <row r="8" ht="18.75" spans="1:9">
      <c r="A8" s="2" t="s">
        <v>15</v>
      </c>
      <c r="B8" s="8">
        <v>12959754627.4</v>
      </c>
      <c r="C8" s="8">
        <v>48950711906.89</v>
      </c>
      <c r="D8" s="8">
        <v>24050562678.62</v>
      </c>
      <c r="E8" s="8">
        <v>10438181090.08</v>
      </c>
      <c r="F8" s="24">
        <f t="shared" si="0"/>
        <v>96399210302.99</v>
      </c>
      <c r="G8" s="25">
        <f>(F8-'2019'!H8)/'2019'!H8*100</f>
        <v>-32.443053678766</v>
      </c>
      <c r="H8" s="26">
        <f t="shared" si="1"/>
        <v>-56.5990150435893</v>
      </c>
      <c r="I8" s="26">
        <f>(E8-'2019'!G8)/'2019'!G8*100</f>
        <v>-43.3561933021773</v>
      </c>
    </row>
    <row r="9" ht="18.75" spans="1:9">
      <c r="A9" s="2" t="s">
        <v>16</v>
      </c>
      <c r="B9" s="8">
        <v>5415750785.28</v>
      </c>
      <c r="C9" s="8">
        <v>22552297360.33</v>
      </c>
      <c r="D9" s="8">
        <v>14069409375.78</v>
      </c>
      <c r="E9" s="8">
        <v>11113356886.87</v>
      </c>
      <c r="F9" s="24">
        <f t="shared" si="0"/>
        <v>53150814408.26</v>
      </c>
      <c r="G9" s="25">
        <f>(F9-'2019'!H9)/'2019'!H9*100</f>
        <v>9.72606645353877</v>
      </c>
      <c r="H9" s="26">
        <f t="shared" si="1"/>
        <v>-21.0104945414322</v>
      </c>
      <c r="I9" s="26">
        <f>(E9-'2019'!G9)/'2019'!G9*100</f>
        <v>3.9930594581071</v>
      </c>
    </row>
    <row r="10" ht="18.75" spans="1:9">
      <c r="A10" s="2" t="s">
        <v>17</v>
      </c>
      <c r="B10" s="8">
        <v>3314639194.32</v>
      </c>
      <c r="C10" s="8">
        <v>6071208801.15</v>
      </c>
      <c r="D10" s="8">
        <v>4077957504.73</v>
      </c>
      <c r="E10" s="8">
        <v>5524790922.72</v>
      </c>
      <c r="F10" s="24">
        <f t="shared" si="0"/>
        <v>18988596422.92</v>
      </c>
      <c r="G10" s="25">
        <f>(F10-'2019'!H10)/'2019'!H10*100</f>
        <v>4.44102467641657</v>
      </c>
      <c r="H10" s="26">
        <f t="shared" si="1"/>
        <v>35.4793647631645</v>
      </c>
      <c r="I10" s="26">
        <f>(E10-'2019'!G10)/'2019'!G10*100</f>
        <v>12.4927088604615</v>
      </c>
    </row>
    <row r="11" ht="18.75" spans="1:9">
      <c r="A11" s="2" t="s">
        <v>18</v>
      </c>
      <c r="B11" s="8">
        <v>230199215.6</v>
      </c>
      <c r="C11" s="8">
        <v>220035148.45</v>
      </c>
      <c r="D11" s="8">
        <v>1202246944.33</v>
      </c>
      <c r="E11" s="8">
        <v>353524162.14</v>
      </c>
      <c r="F11" s="24">
        <f t="shared" si="0"/>
        <v>2006005470.52</v>
      </c>
      <c r="G11" s="25">
        <f>(F11-'2019'!H11)/'2019'!H11*100</f>
        <v>-7.13356365696763</v>
      </c>
      <c r="H11" s="26">
        <f t="shared" si="1"/>
        <v>-70.5947131903907</v>
      </c>
      <c r="I11" s="26">
        <f>(E11-'2019'!G11)/'2019'!G11*100</f>
        <v>-39.2809192655356</v>
      </c>
    </row>
    <row r="12" ht="18.75" spans="1:9">
      <c r="A12" s="2" t="s">
        <v>19</v>
      </c>
      <c r="B12" s="8">
        <v>11854200686.7</v>
      </c>
      <c r="C12" s="8">
        <v>14641233204.23</v>
      </c>
      <c r="D12" s="8">
        <v>22634187705.61</v>
      </c>
      <c r="E12" s="8">
        <v>19409465058.71</v>
      </c>
      <c r="F12" s="24">
        <f t="shared" si="0"/>
        <v>68539086655.25</v>
      </c>
      <c r="G12" s="25">
        <f>(F12-'2019'!H12)/'2019'!H12*100</f>
        <v>4.4946382161805</v>
      </c>
      <c r="H12" s="26">
        <f t="shared" si="1"/>
        <v>-14.2471322092143</v>
      </c>
      <c r="I12" s="26">
        <f>(E12-'2019'!G12)/'2019'!G12*100</f>
        <v>39.4551185008211</v>
      </c>
    </row>
    <row r="13" ht="18.75" spans="1:9">
      <c r="A13" s="2" t="s">
        <v>20</v>
      </c>
      <c r="B13" s="8">
        <v>633118700.25</v>
      </c>
      <c r="C13" s="8">
        <v>391154393.2</v>
      </c>
      <c r="D13" s="8">
        <v>729909911.41</v>
      </c>
      <c r="E13" s="8">
        <v>1151995387.47</v>
      </c>
      <c r="F13" s="24">
        <f t="shared" si="0"/>
        <v>2906178392.33</v>
      </c>
      <c r="G13" s="25">
        <f>(F13-'2019'!H13)/'2019'!H13*100</f>
        <v>-3.44456136260137</v>
      </c>
      <c r="H13" s="26">
        <f t="shared" si="1"/>
        <v>57.827064609198</v>
      </c>
      <c r="I13" s="26">
        <f>(E13-'2019'!G13)/'2019'!G13*100</f>
        <v>129.159674293291</v>
      </c>
    </row>
    <row r="14" ht="18.75" spans="1:9">
      <c r="A14" s="2" t="s">
        <v>21</v>
      </c>
      <c r="B14" s="8">
        <v>6998127943.87</v>
      </c>
      <c r="C14" s="8">
        <v>3170826564.16</v>
      </c>
      <c r="D14" s="8">
        <v>6027867550.76</v>
      </c>
      <c r="E14" s="8">
        <v>6299917417.76</v>
      </c>
      <c r="F14" s="24">
        <f t="shared" si="0"/>
        <v>22496739476.55</v>
      </c>
      <c r="G14" s="25">
        <f>(F14-'2019'!H14)/'2019'!H14*100</f>
        <v>-38.9014269319215</v>
      </c>
      <c r="H14" s="26">
        <f t="shared" si="1"/>
        <v>4.51320246686084</v>
      </c>
      <c r="I14" s="26">
        <f>(E14-'2019'!G14)/'2019'!G14*100</f>
        <v>-45.8687132513204</v>
      </c>
    </row>
    <row r="15" ht="18.75" spans="1:9">
      <c r="A15" s="2" t="s">
        <v>22</v>
      </c>
      <c r="B15" s="8">
        <v>914091751.67</v>
      </c>
      <c r="C15" s="8">
        <v>655536838.61</v>
      </c>
      <c r="D15" s="8">
        <v>4758641623.79</v>
      </c>
      <c r="E15" s="8">
        <v>639148704.33</v>
      </c>
      <c r="F15" s="24">
        <f t="shared" si="0"/>
        <v>6967418918.4</v>
      </c>
      <c r="G15" s="25">
        <f>(F15-'2019'!H15)/'2019'!H15*100</f>
        <v>-0.132203585150253</v>
      </c>
      <c r="H15" s="26">
        <f t="shared" si="1"/>
        <v>-86.5686732714923</v>
      </c>
      <c r="I15" s="26">
        <f>(E15-'2019'!G15)/'2019'!G15*100</f>
        <v>-26.4812938826647</v>
      </c>
    </row>
    <row r="16" ht="18.75" spans="1:9">
      <c r="A16" s="2" t="s">
        <v>23</v>
      </c>
      <c r="B16" s="8">
        <v>1275027673.85</v>
      </c>
      <c r="C16" s="8">
        <v>396354773.28</v>
      </c>
      <c r="D16" s="8">
        <v>905189784.9</v>
      </c>
      <c r="E16" s="8">
        <v>746453553.36</v>
      </c>
      <c r="F16" s="24">
        <f t="shared" si="0"/>
        <v>3323025785.39</v>
      </c>
      <c r="G16" s="25">
        <f>(F16-'2019'!H16)/'2019'!H16*100</f>
        <v>-0.487820779266525</v>
      </c>
      <c r="H16" s="26">
        <f t="shared" si="1"/>
        <v>-17.5362376142519</v>
      </c>
      <c r="I16" s="26">
        <f>(E16-'2019'!G16)/'2019'!G16*100</f>
        <v>-5.0339565966911</v>
      </c>
    </row>
    <row r="17" ht="18.75" spans="1:9">
      <c r="A17" s="2" t="s">
        <v>24</v>
      </c>
      <c r="B17" s="8">
        <v>213529194.87</v>
      </c>
      <c r="C17" s="8">
        <v>286462488.14</v>
      </c>
      <c r="D17" s="8">
        <v>321721505.93</v>
      </c>
      <c r="E17" s="8">
        <v>298733376.27</v>
      </c>
      <c r="F17" s="24">
        <f t="shared" si="0"/>
        <v>1120446565.21</v>
      </c>
      <c r="G17" s="25">
        <f>(F17-'2019'!H17)/'2019'!H17*100</f>
        <v>-21.0555884302538</v>
      </c>
      <c r="H17" s="26">
        <f t="shared" si="1"/>
        <v>-7.14535063285506</v>
      </c>
      <c r="I17" s="26">
        <f>(E17-'2019'!G17)/'2019'!G17*100</f>
        <v>-26.5621495387638</v>
      </c>
    </row>
    <row r="18" ht="18.75" spans="1:9">
      <c r="A18" s="2" t="s">
        <v>25</v>
      </c>
      <c r="B18" s="8">
        <v>43844224.61</v>
      </c>
      <c r="C18" s="8">
        <v>41456942.87</v>
      </c>
      <c r="D18" s="8">
        <v>120925878.63</v>
      </c>
      <c r="E18" s="8">
        <v>136986824.26</v>
      </c>
      <c r="F18" s="24">
        <f t="shared" si="0"/>
        <v>343213870.37</v>
      </c>
      <c r="G18" s="25">
        <f>(F18-'2019'!H18)/'2019'!H18*100</f>
        <v>19.6963781301212</v>
      </c>
      <c r="H18" s="26">
        <f t="shared" si="1"/>
        <v>13.2816447661646</v>
      </c>
      <c r="I18" s="26">
        <f>(E18-'2019'!G18)/'2019'!G18*100</f>
        <v>121.925970749947</v>
      </c>
    </row>
    <row r="19" ht="18.75" spans="1:9">
      <c r="A19" s="2" t="s">
        <v>26</v>
      </c>
      <c r="B19" s="8">
        <v>9663206311.65001</v>
      </c>
      <c r="C19" s="8">
        <v>9139200626.35</v>
      </c>
      <c r="D19" s="8">
        <v>7743099172.44001</v>
      </c>
      <c r="E19" s="8">
        <v>6556601215.84</v>
      </c>
      <c r="F19" s="24">
        <f t="shared" si="0"/>
        <v>33102107326.28</v>
      </c>
      <c r="G19" s="25">
        <f>(F19-'2019'!H19)/'2019'!H19*100</f>
        <v>3.11803839276243</v>
      </c>
      <c r="H19" s="26">
        <f t="shared" si="1"/>
        <v>-15.3232953650278</v>
      </c>
      <c r="I19" s="26">
        <f>(E19-'2019'!G19)/'2019'!G19*100</f>
        <v>-31.1586819311732</v>
      </c>
    </row>
    <row r="20" ht="18.75" spans="1:9">
      <c r="A20" s="2" t="s">
        <v>27</v>
      </c>
      <c r="B20" s="8">
        <v>778086768.12</v>
      </c>
      <c r="C20" s="8">
        <v>710515030.09</v>
      </c>
      <c r="D20" s="8">
        <v>2078424028.51</v>
      </c>
      <c r="E20" s="8">
        <v>396227041.96</v>
      </c>
      <c r="F20" s="24">
        <f t="shared" si="0"/>
        <v>3963252868.68</v>
      </c>
      <c r="G20" s="25">
        <f>(F20-'2019'!H20)/'2019'!H20*100</f>
        <v>-11.8606893801919</v>
      </c>
      <c r="H20" s="26">
        <f t="shared" si="1"/>
        <v>-80.9361787332659</v>
      </c>
      <c r="I20" s="26">
        <f>(E20-'2019'!G20)/'2019'!G20*100</f>
        <v>-22.3007187083219</v>
      </c>
    </row>
    <row r="21" ht="18.75" spans="1:9">
      <c r="A21" s="2" t="s">
        <v>28</v>
      </c>
      <c r="B21" s="8">
        <v>2337162280.18</v>
      </c>
      <c r="C21" s="8">
        <v>2994669567.5</v>
      </c>
      <c r="D21" s="8">
        <v>8466477242.82</v>
      </c>
      <c r="E21" s="8">
        <v>3279631797.75</v>
      </c>
      <c r="F21" s="24">
        <f t="shared" si="0"/>
        <v>17077940888.25</v>
      </c>
      <c r="G21" s="25">
        <f>(F21-'2019'!H21)/'2019'!H21*100</f>
        <v>13.5229006010504</v>
      </c>
      <c r="H21" s="26">
        <f t="shared" si="1"/>
        <v>-61.263324713578</v>
      </c>
      <c r="I21" s="26">
        <f>(E21-'2019'!G21)/'2019'!G21*100</f>
        <v>46.6314665386606</v>
      </c>
    </row>
    <row r="22" ht="18.75" spans="1:9">
      <c r="A22" s="2" t="s">
        <v>29</v>
      </c>
      <c r="B22" s="8">
        <v>9436071825.59</v>
      </c>
      <c r="C22" s="8">
        <v>8563023965.17</v>
      </c>
      <c r="D22" s="8">
        <v>11685674191.95</v>
      </c>
      <c r="E22" s="8">
        <v>11082581567.93</v>
      </c>
      <c r="F22" s="24">
        <f t="shared" si="0"/>
        <v>40767351550.64</v>
      </c>
      <c r="G22" s="25">
        <f>(F22-'2019'!H22)/'2019'!H22*100</f>
        <v>-10.8173627347064</v>
      </c>
      <c r="H22" s="26">
        <f t="shared" si="1"/>
        <v>-5.16095703263281</v>
      </c>
      <c r="I22" s="26">
        <f>(E22-'2019'!G22)/'2019'!G22*100</f>
        <v>-1.69999643195183</v>
      </c>
    </row>
    <row r="23" ht="18.75" spans="1:9">
      <c r="A23" s="2" t="s">
        <v>30</v>
      </c>
      <c r="B23" s="8">
        <v>14136411690.28</v>
      </c>
      <c r="C23" s="8">
        <v>18560649059</v>
      </c>
      <c r="D23" s="8">
        <v>42034626629.47</v>
      </c>
      <c r="E23" s="8">
        <v>25642414102.55</v>
      </c>
      <c r="F23" s="24">
        <f t="shared" si="0"/>
        <v>100374101481.3</v>
      </c>
      <c r="G23" s="25">
        <f>(F23-'2019'!H23)/'2019'!H23*100</f>
        <v>25.206321985169</v>
      </c>
      <c r="H23" s="26">
        <f t="shared" si="1"/>
        <v>-38.9969266800329</v>
      </c>
      <c r="I23" s="26">
        <f>(E23-'2019'!G23)/'2019'!G23*100</f>
        <v>31.3714332700188</v>
      </c>
    </row>
    <row r="24" ht="18.75" spans="1:9">
      <c r="A24" s="2" t="s">
        <v>31</v>
      </c>
      <c r="B24" s="8">
        <v>1297331396.3</v>
      </c>
      <c r="C24" s="8">
        <v>2217896645.43</v>
      </c>
      <c r="D24" s="8">
        <v>5240029782.13</v>
      </c>
      <c r="E24" s="8">
        <v>3861711588.18</v>
      </c>
      <c r="F24" s="24">
        <f t="shared" si="0"/>
        <v>12616969412.04</v>
      </c>
      <c r="G24" s="25">
        <f>(F24-'2019'!H24)/'2019'!H24*100</f>
        <v>-45.4081834997827</v>
      </c>
      <c r="H24" s="26">
        <f t="shared" si="1"/>
        <v>-26.3036328276312</v>
      </c>
      <c r="I24" s="26">
        <f>(E24-'2019'!G24)/'2019'!G24*100</f>
        <v>284.537456617127</v>
      </c>
    </row>
    <row r="25" ht="18.75" spans="1:9">
      <c r="A25" s="2" t="s">
        <v>32</v>
      </c>
      <c r="B25" s="8">
        <v>762016833.98</v>
      </c>
      <c r="C25" s="8">
        <v>2004414231.55</v>
      </c>
      <c r="D25" s="8">
        <v>1115853669.77</v>
      </c>
      <c r="E25" s="8">
        <v>1008414644.82</v>
      </c>
      <c r="F25" s="24">
        <f t="shared" si="0"/>
        <v>4890699380.12</v>
      </c>
      <c r="G25" s="25">
        <f>(F25-'2019'!H25)/'2019'!H25*100</f>
        <v>17.9317475805983</v>
      </c>
      <c r="H25" s="26">
        <f t="shared" si="1"/>
        <v>-9.62841525378012</v>
      </c>
      <c r="I25" s="26">
        <f>(E25-'2019'!G25)/'2019'!G25*100</f>
        <v>-1.95193786146534</v>
      </c>
    </row>
    <row r="26" ht="18.75" spans="1:9">
      <c r="A26" s="2" t="s">
        <v>33</v>
      </c>
      <c r="B26" s="8">
        <v>955158291.61</v>
      </c>
      <c r="C26" s="8">
        <v>923748536.32</v>
      </c>
      <c r="D26" s="8">
        <v>1036991610.88</v>
      </c>
      <c r="E26" s="8">
        <v>749584431.27</v>
      </c>
      <c r="F26" s="24">
        <f t="shared" si="0"/>
        <v>3665482870.08</v>
      </c>
      <c r="G26" s="25">
        <f>(F26-'2019'!H26)/'2019'!H26*100</f>
        <v>25.6264637428159</v>
      </c>
      <c r="H26" s="26">
        <f t="shared" si="1"/>
        <v>-27.7154777911949</v>
      </c>
      <c r="I26" s="26">
        <f>(E26-'2019'!G26)/'2019'!G26*100</f>
        <v>19.5051372344701</v>
      </c>
    </row>
    <row r="27" ht="18.75" spans="1:9">
      <c r="A27" s="2" t="s">
        <v>52</v>
      </c>
      <c r="B27" s="8">
        <v>28767329192.06</v>
      </c>
      <c r="C27" s="8">
        <v>63801711172.19</v>
      </c>
      <c r="D27" s="8">
        <v>55523246875.66</v>
      </c>
      <c r="E27" s="8">
        <v>32169497397.9101</v>
      </c>
      <c r="F27" s="24">
        <f t="shared" si="0"/>
        <v>180261784637.82</v>
      </c>
      <c r="G27" s="25">
        <f>(F27-'2019'!H27)/'2019'!H27*100</f>
        <v>1.41623079492802</v>
      </c>
      <c r="H27" s="26">
        <f t="shared" si="1"/>
        <v>-42.0612100190193</v>
      </c>
      <c r="I27" s="26">
        <f>(E27-'2019'!G27)/'2019'!G27*100</f>
        <v>9.49980470884025</v>
      </c>
    </row>
    <row r="28" ht="18.75" spans="1:9">
      <c r="A28" s="2" t="s">
        <v>35</v>
      </c>
      <c r="B28" s="8">
        <v>1021125393.47</v>
      </c>
      <c r="C28" s="8">
        <v>571233917.63</v>
      </c>
      <c r="D28" s="8">
        <v>1594091869.69</v>
      </c>
      <c r="E28" s="8">
        <v>1091124589.88</v>
      </c>
      <c r="F28" s="24">
        <f t="shared" si="0"/>
        <v>4277575770.67</v>
      </c>
      <c r="G28" s="25">
        <f>(F28-'2019'!H28)/'2019'!H28*100</f>
        <v>-19.3627218581517</v>
      </c>
      <c r="H28" s="26">
        <f t="shared" si="1"/>
        <v>-31.5519631818843</v>
      </c>
      <c r="I28" s="26">
        <f>(E28-'2019'!G28)/'2019'!G28*100</f>
        <v>-16.8885819671393</v>
      </c>
    </row>
    <row r="29" ht="18.75" spans="1:9">
      <c r="A29" s="2" t="s">
        <v>36</v>
      </c>
      <c r="B29" s="8">
        <v>332548326.68</v>
      </c>
      <c r="C29" s="8">
        <v>242313608.94</v>
      </c>
      <c r="D29" s="8">
        <v>745454706.57</v>
      </c>
      <c r="E29" s="8">
        <v>799128335.47</v>
      </c>
      <c r="F29" s="24">
        <f t="shared" si="0"/>
        <v>2119444977.66</v>
      </c>
      <c r="G29" s="25">
        <f>(F29-'2019'!H29)/'2019'!H29*100</f>
        <v>36.4097125106607</v>
      </c>
      <c r="H29" s="26">
        <f t="shared" si="1"/>
        <v>7.20011939383469</v>
      </c>
      <c r="I29" s="26">
        <f>(E29-'2019'!G29)/'2019'!G29*100</f>
        <v>64.9004057959242</v>
      </c>
    </row>
    <row r="30" ht="18.75" spans="1:9">
      <c r="A30" s="2" t="s">
        <v>37</v>
      </c>
      <c r="B30" s="8">
        <v>11829146839.45</v>
      </c>
      <c r="C30" s="8">
        <v>10334559445.25</v>
      </c>
      <c r="D30" s="8">
        <v>14911704889.48</v>
      </c>
      <c r="E30" s="8">
        <v>11896660512.54</v>
      </c>
      <c r="F30" s="24">
        <f t="shared" si="0"/>
        <v>48972071686.72</v>
      </c>
      <c r="G30" s="25">
        <f>(F30-'2019'!H30)/'2019'!H30*100</f>
        <v>9.09870308622304</v>
      </c>
      <c r="H30" s="26">
        <f t="shared" si="1"/>
        <v>-20.2193136149513</v>
      </c>
      <c r="I30" s="26">
        <f>(E30-'2019'!G30)/'2019'!G30*100</f>
        <v>-7.62445867153171</v>
      </c>
    </row>
    <row r="31" ht="18.75" spans="1:9">
      <c r="A31" s="2" t="s">
        <v>38</v>
      </c>
      <c r="B31" s="8">
        <v>921922087.9</v>
      </c>
      <c r="C31" s="8">
        <v>1395437468.48</v>
      </c>
      <c r="D31" s="8">
        <v>3274292874.75</v>
      </c>
      <c r="E31" s="8">
        <v>1586932213.54</v>
      </c>
      <c r="F31" s="24">
        <f t="shared" si="0"/>
        <v>7178584644.67</v>
      </c>
      <c r="G31" s="25">
        <f>(F31-'2019'!H31)/'2019'!H31*100</f>
        <v>28.5173286408692</v>
      </c>
      <c r="H31" s="26">
        <f t="shared" si="1"/>
        <v>-51.5335898698077</v>
      </c>
      <c r="I31" s="26">
        <f>(E31-'2019'!G31)/'2019'!G31*100</f>
        <v>35.5632416451915</v>
      </c>
    </row>
    <row r="32" ht="18.75" spans="1:9">
      <c r="A32" s="2" t="s">
        <v>39</v>
      </c>
      <c r="B32" s="8">
        <v>55106539.51</v>
      </c>
      <c r="C32" s="8">
        <v>32977637.56</v>
      </c>
      <c r="D32" s="8">
        <v>167510578.13</v>
      </c>
      <c r="E32" s="8">
        <v>104365613.5</v>
      </c>
      <c r="F32" s="24">
        <f t="shared" si="0"/>
        <v>359960368.7</v>
      </c>
      <c r="G32" s="25">
        <f>(F32-'2019'!H32)/'2019'!H32*100</f>
        <v>100.226415438217</v>
      </c>
      <c r="H32" s="26">
        <f t="shared" si="1"/>
        <v>-37.6961057235413</v>
      </c>
      <c r="I32" s="26">
        <f>(E32-'2019'!G32)/'2019'!G32*100</f>
        <v>79.2815955510099</v>
      </c>
    </row>
    <row r="33" ht="18.75" spans="1:9">
      <c r="A33" s="2" t="s">
        <v>40</v>
      </c>
      <c r="B33" s="8">
        <v>4908153320.93</v>
      </c>
      <c r="C33" s="8">
        <v>31109143343.39</v>
      </c>
      <c r="D33" s="8">
        <v>7349313632.56</v>
      </c>
      <c r="E33" s="8">
        <v>2219622483.41</v>
      </c>
      <c r="F33" s="24">
        <f t="shared" si="0"/>
        <v>45586232780.29</v>
      </c>
      <c r="G33" s="25">
        <f>(F33-'2019'!H33)/'2019'!H33*100</f>
        <v>46.2768102947146</v>
      </c>
      <c r="H33" s="26">
        <f t="shared" si="1"/>
        <v>-69.7982343061765</v>
      </c>
      <c r="I33" s="26">
        <f>(E33-'2019'!G33)/'2019'!G33*100</f>
        <v>-56.705292215949</v>
      </c>
    </row>
    <row r="34" spans="1:9">
      <c r="A34" s="18" t="s">
        <v>41</v>
      </c>
      <c r="B34" s="6">
        <v>132637521874.23</v>
      </c>
      <c r="C34" s="6">
        <v>251246565393.69</v>
      </c>
      <c r="D34" s="6">
        <v>244697391156.78</v>
      </c>
      <c r="E34" s="6">
        <v>162002930516.85</v>
      </c>
      <c r="F34" s="6">
        <f t="shared" si="0"/>
        <v>790584408941.55</v>
      </c>
      <c r="G34" s="6">
        <f>(F34-'2019'!H34)/'2019'!H34*100</f>
        <v>-2.77784144707948</v>
      </c>
      <c r="H34" s="6">
        <f t="shared" si="1"/>
        <v>-33.7945820545945</v>
      </c>
      <c r="I34" s="6">
        <f>(E34-'2019'!G34)/'2019'!G34*100</f>
        <v>-0.0862933848410525</v>
      </c>
    </row>
    <row r="35" spans="1:9">
      <c r="A35" s="27" t="s">
        <v>42</v>
      </c>
      <c r="B35" s="10">
        <v>35590262729.6399</v>
      </c>
      <c r="C35" s="10">
        <v>31331580491.9701</v>
      </c>
      <c r="D35" s="10">
        <v>100971608318.43</v>
      </c>
      <c r="E35" s="10">
        <v>70195399765.9699</v>
      </c>
      <c r="F35" s="10">
        <f t="shared" si="0"/>
        <v>238088851306.01</v>
      </c>
      <c r="G35" s="10">
        <f>(F35-'2019'!H35)/'2019'!H35*100</f>
        <v>20.2842606299043</v>
      </c>
      <c r="H35" s="10">
        <f t="shared" si="1"/>
        <v>-30.4800617371593</v>
      </c>
      <c r="I35" s="10">
        <f>(E35-'2019'!G35)/'2019'!G35*100</f>
        <v>13.9411729189419</v>
      </c>
    </row>
    <row r="36" spans="1:9">
      <c r="A36" s="28" t="s">
        <v>43</v>
      </c>
      <c r="B36" s="11">
        <v>127450762012.312</v>
      </c>
      <c r="C36" s="11">
        <v>119456000983.977</v>
      </c>
      <c r="D36" s="11">
        <v>70340039242.6501</v>
      </c>
      <c r="E36" s="11">
        <v>63523687808.1486</v>
      </c>
      <c r="F36" s="11">
        <f t="shared" si="0"/>
        <v>380770490047.087</v>
      </c>
      <c r="G36" s="11">
        <f>(F36-'2019'!H36)/'2019'!H36*100</f>
        <v>-38.1381287728275</v>
      </c>
      <c r="H36" s="11">
        <f t="shared" si="1"/>
        <v>-9.69057098615956</v>
      </c>
      <c r="I36" s="11">
        <f>(E36-'2019'!G36)/'2019'!G36*100</f>
        <v>-54.0537929916842</v>
      </c>
    </row>
    <row r="37" spans="1:9">
      <c r="A37" s="29" t="s">
        <v>44</v>
      </c>
      <c r="B37" s="30">
        <v>295678546616.182</v>
      </c>
      <c r="C37" s="30">
        <v>402034146869.637</v>
      </c>
      <c r="D37" s="30">
        <v>416009038717.86</v>
      </c>
      <c r="E37" s="12">
        <v>295722018090.969</v>
      </c>
      <c r="F37" s="12">
        <f>SUM(F34:F36)</f>
        <v>1409443750294.65</v>
      </c>
      <c r="G37" s="11">
        <f>(F37-'2019'!H37)/'2019'!H37*100</f>
        <v>-13.3518513710939</v>
      </c>
      <c r="H37" s="11">
        <f t="shared" si="1"/>
        <v>-28.9145209434911</v>
      </c>
      <c r="I37" s="11">
        <f>(E37-'2019'!G37)/'2019'!G37*100</f>
        <v>-18.3102348972638</v>
      </c>
    </row>
    <row r="38" spans="2:7">
      <c r="B38" s="15"/>
      <c r="C38" s="15"/>
      <c r="D38" s="15"/>
      <c r="E38" s="15"/>
      <c r="F38" s="31"/>
      <c r="G38" s="32"/>
    </row>
    <row r="39" spans="1:9">
      <c r="A39" s="13" t="s">
        <v>53</v>
      </c>
      <c r="B39" s="14"/>
      <c r="C39" s="14"/>
      <c r="D39" s="14"/>
      <c r="E39" s="14"/>
      <c r="F39" s="31"/>
      <c r="G39" s="15"/>
      <c r="H39" s="15"/>
      <c r="I39"/>
    </row>
    <row r="40" spans="1:8">
      <c r="A40" t="s">
        <v>54</v>
      </c>
      <c r="B40" s="15"/>
      <c r="C40" s="15"/>
      <c r="D40" s="15"/>
      <c r="E40" s="15"/>
      <c r="F40" s="31"/>
      <c r="G40" s="15"/>
      <c r="H40" s="15"/>
    </row>
    <row r="41" spans="1:7">
      <c r="A41" t="s">
        <v>55</v>
      </c>
      <c r="B41" s="15"/>
      <c r="C41" s="15"/>
      <c r="D41" s="15"/>
      <c r="E41" s="15"/>
      <c r="F41" s="33"/>
      <c r="G41" s="14"/>
    </row>
  </sheetData>
  <pageMargins left="0.7" right="0.7" top="0.75" bottom="0.75" header="0.3" footer="0.3"/>
  <pageSetup paperSize="9" scale="8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41"/>
  <sheetViews>
    <sheetView topLeftCell="A2" workbookViewId="0">
      <selection activeCell="D38" sqref="D38:H38"/>
    </sheetView>
  </sheetViews>
  <sheetFormatPr defaultColWidth="9" defaultRowHeight="15" outlineLevelCol="7"/>
  <cols>
    <col min="3" max="3" width="36.8571428571429" customWidth="1"/>
    <col min="4" max="4" width="19.5714285714286" customWidth="1"/>
    <col min="5" max="5" width="24.8571428571429" customWidth="1"/>
    <col min="6" max="6" width="19.5714285714286" customWidth="1"/>
    <col min="7" max="7" width="24.5714285714286" customWidth="1"/>
    <col min="8" max="8" width="20.5714285714286" customWidth="1"/>
  </cols>
  <sheetData>
    <row r="1" ht="21" spans="3:3">
      <c r="C1" s="1" t="s">
        <v>1</v>
      </c>
    </row>
    <row r="4" ht="23.25" spans="2:8">
      <c r="B4" s="2"/>
      <c r="C4" s="4" t="s">
        <v>56</v>
      </c>
      <c r="D4" s="4"/>
      <c r="E4" s="4"/>
      <c r="F4" s="4"/>
      <c r="G4" s="4"/>
      <c r="H4" s="4"/>
    </row>
    <row r="5" spans="2:8">
      <c r="B5" s="5" t="s">
        <v>4</v>
      </c>
      <c r="C5" s="19" t="s">
        <v>51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2:8">
      <c r="B6" s="2">
        <v>1</v>
      </c>
      <c r="C6" s="2" t="s">
        <v>13</v>
      </c>
      <c r="D6" s="8">
        <v>525335233.4</v>
      </c>
      <c r="E6" s="8">
        <v>1068256942.44</v>
      </c>
      <c r="F6" s="8">
        <v>3248341561.1</v>
      </c>
      <c r="G6" s="8">
        <v>2309122135.45</v>
      </c>
      <c r="H6" s="9">
        <v>7151055872.39</v>
      </c>
    </row>
    <row r="7" spans="2:8">
      <c r="B7" s="2">
        <v>2</v>
      </c>
      <c r="C7" s="2" t="s">
        <v>14</v>
      </c>
      <c r="D7" s="8">
        <v>103367820.73</v>
      </c>
      <c r="E7" s="8">
        <v>474200771.9</v>
      </c>
      <c r="F7" s="8">
        <v>1500982324.38</v>
      </c>
      <c r="G7" s="8">
        <v>908668039.49</v>
      </c>
      <c r="H7" s="9">
        <v>2987218956.5</v>
      </c>
    </row>
    <row r="8" spans="2:8">
      <c r="B8" s="2">
        <v>3</v>
      </c>
      <c r="C8" s="2" t="s">
        <v>15</v>
      </c>
      <c r="D8" s="8">
        <v>14450387011.27</v>
      </c>
      <c r="E8" s="8">
        <v>74603322424.75</v>
      </c>
      <c r="F8" s="8">
        <v>35211798867.44</v>
      </c>
      <c r="G8" s="8">
        <v>18427753533.17</v>
      </c>
      <c r="H8" s="9">
        <v>142693261836.63</v>
      </c>
    </row>
    <row r="9" spans="2:8">
      <c r="B9" s="2">
        <v>4</v>
      </c>
      <c r="C9" s="2" t="s">
        <v>16</v>
      </c>
      <c r="D9" s="8">
        <v>4914198904.44</v>
      </c>
      <c r="E9" s="8">
        <v>14908996760.81</v>
      </c>
      <c r="F9" s="8">
        <v>17929722513.21</v>
      </c>
      <c r="G9" s="8">
        <v>10686633266.47</v>
      </c>
      <c r="H9" s="9">
        <v>48439551444.93</v>
      </c>
    </row>
    <row r="10" spans="2:8">
      <c r="B10" s="2">
        <v>5</v>
      </c>
      <c r="C10" s="2" t="s">
        <v>17</v>
      </c>
      <c r="D10" s="8">
        <v>3411993956.89</v>
      </c>
      <c r="E10" s="8">
        <v>4337307710.95</v>
      </c>
      <c r="F10" s="8">
        <v>5520621108.52</v>
      </c>
      <c r="G10" s="8">
        <v>4911243562.97</v>
      </c>
      <c r="H10" s="9">
        <v>18181166339.33</v>
      </c>
    </row>
    <row r="11" spans="2:8">
      <c r="B11" s="2">
        <v>6</v>
      </c>
      <c r="C11" s="2" t="s">
        <v>18</v>
      </c>
      <c r="D11" s="8">
        <v>200482872.19</v>
      </c>
      <c r="E11" s="8">
        <v>599087214.93</v>
      </c>
      <c r="F11" s="8">
        <v>778298198</v>
      </c>
      <c r="G11" s="8">
        <v>582229107.99</v>
      </c>
      <c r="H11" s="9">
        <v>2160097393.11</v>
      </c>
    </row>
    <row r="12" spans="2:8">
      <c r="B12" s="2">
        <v>7</v>
      </c>
      <c r="C12" s="2" t="s">
        <v>19</v>
      </c>
      <c r="D12" s="8">
        <v>13282972123.83</v>
      </c>
      <c r="E12" s="8">
        <v>17026084005.07</v>
      </c>
      <c r="F12" s="8">
        <v>21363879106.1</v>
      </c>
      <c r="G12" s="8">
        <v>13918072902.14</v>
      </c>
      <c r="H12" s="9">
        <v>65591008137.14</v>
      </c>
    </row>
    <row r="13" spans="2:8">
      <c r="B13" s="2">
        <v>8</v>
      </c>
      <c r="C13" s="2" t="s">
        <v>20</v>
      </c>
      <c r="D13" s="8">
        <v>794713513.14</v>
      </c>
      <c r="E13" s="8">
        <v>1124506475.6</v>
      </c>
      <c r="F13" s="8">
        <v>587930460.15</v>
      </c>
      <c r="G13" s="8">
        <v>502704234.95</v>
      </c>
      <c r="H13" s="9">
        <v>3009854683.84</v>
      </c>
    </row>
    <row r="14" spans="2:8">
      <c r="B14" s="2">
        <v>9</v>
      </c>
      <c r="C14" s="2" t="s">
        <v>21</v>
      </c>
      <c r="D14" s="8">
        <v>7548948049.35</v>
      </c>
      <c r="E14" s="8">
        <v>8449794425.38</v>
      </c>
      <c r="F14" s="8">
        <v>9183439828.74</v>
      </c>
      <c r="G14" s="8">
        <v>11638218479.84</v>
      </c>
      <c r="H14" s="9">
        <v>36820400783.31</v>
      </c>
    </row>
    <row r="15" spans="2:8">
      <c r="B15" s="2">
        <v>10</v>
      </c>
      <c r="C15" s="2" t="s">
        <v>22</v>
      </c>
      <c r="D15" s="8">
        <v>983557189.8</v>
      </c>
      <c r="E15" s="8">
        <v>4358116890.58</v>
      </c>
      <c r="F15" s="8">
        <v>765599394.04</v>
      </c>
      <c r="G15" s="8">
        <v>869368815.21</v>
      </c>
      <c r="H15" s="9">
        <v>6976642289.63</v>
      </c>
    </row>
    <row r="16" spans="2:8">
      <c r="B16" s="2">
        <v>11</v>
      </c>
      <c r="C16" s="2" t="s">
        <v>23</v>
      </c>
      <c r="D16" s="8">
        <v>668688047.16</v>
      </c>
      <c r="E16" s="8">
        <v>929463486.04</v>
      </c>
      <c r="F16" s="8">
        <v>955142591.53</v>
      </c>
      <c r="G16" s="8">
        <v>786021536.34</v>
      </c>
      <c r="H16" s="9">
        <v>3339315661.07</v>
      </c>
    </row>
    <row r="17" spans="2:8">
      <c r="B17" s="2">
        <v>12</v>
      </c>
      <c r="C17" s="2" t="s">
        <v>24</v>
      </c>
      <c r="D17" s="8">
        <v>360796304.97</v>
      </c>
      <c r="E17" s="8">
        <v>340782521.14</v>
      </c>
      <c r="F17" s="8">
        <v>310922714.16</v>
      </c>
      <c r="G17" s="8">
        <v>406783932.800001</v>
      </c>
      <c r="H17" s="9">
        <v>1419285473.07</v>
      </c>
    </row>
    <row r="18" spans="2:8">
      <c r="B18" s="2">
        <v>13</v>
      </c>
      <c r="C18" s="2" t="s">
        <v>25</v>
      </c>
      <c r="D18" s="8">
        <v>36279751.14</v>
      </c>
      <c r="E18" s="8">
        <v>68214574.74</v>
      </c>
      <c r="F18" s="8">
        <v>120516369.49</v>
      </c>
      <c r="G18" s="8">
        <v>61726360.28</v>
      </c>
      <c r="H18" s="9">
        <v>286737055.65</v>
      </c>
    </row>
    <row r="19" spans="2:8">
      <c r="B19" s="2">
        <v>14</v>
      </c>
      <c r="C19" s="2" t="s">
        <v>26</v>
      </c>
      <c r="D19" s="8">
        <v>4387132295.15</v>
      </c>
      <c r="E19" s="8">
        <v>10925621629.23</v>
      </c>
      <c r="F19" s="8">
        <v>7264202455.26</v>
      </c>
      <c r="G19" s="8">
        <v>9524223823.38</v>
      </c>
      <c r="H19" s="9">
        <v>32101180203.02</v>
      </c>
    </row>
    <row r="20" spans="2:8">
      <c r="B20" s="2">
        <v>15</v>
      </c>
      <c r="C20" s="2" t="s">
        <v>27</v>
      </c>
      <c r="D20" s="8">
        <v>351424298.38</v>
      </c>
      <c r="E20" s="8">
        <v>2573494616.58</v>
      </c>
      <c r="F20" s="8">
        <v>1061709675.59</v>
      </c>
      <c r="G20" s="8">
        <v>509949429.87</v>
      </c>
      <c r="H20" s="9">
        <v>4496578020.42</v>
      </c>
    </row>
    <row r="21" spans="2:8">
      <c r="B21" s="2">
        <v>16</v>
      </c>
      <c r="C21" s="2" t="s">
        <v>28</v>
      </c>
      <c r="D21" s="8">
        <v>2437127868.2</v>
      </c>
      <c r="E21" s="8">
        <v>4431767805.21</v>
      </c>
      <c r="F21" s="8">
        <v>5938063583.86</v>
      </c>
      <c r="G21" s="8">
        <v>2236649387.18</v>
      </c>
      <c r="H21" s="9">
        <v>15043608644.45</v>
      </c>
    </row>
    <row r="22" spans="2:8">
      <c r="B22" s="2">
        <v>17</v>
      </c>
      <c r="C22" s="2" t="s">
        <v>29</v>
      </c>
      <c r="D22" s="8">
        <v>10943985868.34</v>
      </c>
      <c r="E22" s="8">
        <v>9959982890.76</v>
      </c>
      <c r="F22" s="8">
        <v>13533994710.22</v>
      </c>
      <c r="G22" s="8">
        <v>11274243301.79</v>
      </c>
      <c r="H22" s="9">
        <v>45712206771.11</v>
      </c>
    </row>
    <row r="23" spans="2:8">
      <c r="B23" s="2">
        <v>18</v>
      </c>
      <c r="C23" s="2" t="s">
        <v>30</v>
      </c>
      <c r="D23" s="8">
        <v>10853028179.7</v>
      </c>
      <c r="E23" s="8">
        <v>21572586860.79</v>
      </c>
      <c r="F23" s="8">
        <v>28222326193.44</v>
      </c>
      <c r="G23" s="8">
        <v>19519018301.22</v>
      </c>
      <c r="H23" s="9">
        <v>80166959535.1499</v>
      </c>
    </row>
    <row r="24" spans="2:8">
      <c r="B24" s="2">
        <v>19</v>
      </c>
      <c r="C24" s="2" t="s">
        <v>31</v>
      </c>
      <c r="D24" s="8">
        <v>7404698189.57</v>
      </c>
      <c r="E24" s="8">
        <v>9086885035.07</v>
      </c>
      <c r="F24" s="8">
        <v>5615634843.52</v>
      </c>
      <c r="G24" s="8">
        <v>1004248486.52</v>
      </c>
      <c r="H24" s="9">
        <v>23111466554.68</v>
      </c>
    </row>
    <row r="25" spans="2:8">
      <c r="B25" s="2">
        <v>20</v>
      </c>
      <c r="C25" s="2" t="s">
        <v>32</v>
      </c>
      <c r="D25" s="8">
        <v>574502766.35</v>
      </c>
      <c r="E25" s="8">
        <v>1340291697.16</v>
      </c>
      <c r="F25" s="8">
        <v>1203774596.88</v>
      </c>
      <c r="G25" s="8">
        <v>1028490133.13</v>
      </c>
      <c r="H25" s="9">
        <v>4147059193.52</v>
      </c>
    </row>
    <row r="26" spans="2:8">
      <c r="B26" s="2">
        <v>21</v>
      </c>
      <c r="C26" s="2" t="s">
        <v>33</v>
      </c>
      <c r="D26" s="8">
        <v>841192330.86</v>
      </c>
      <c r="E26" s="8">
        <v>1059031868.98</v>
      </c>
      <c r="F26" s="8">
        <v>390298771.01</v>
      </c>
      <c r="G26" s="8">
        <v>627240341.81</v>
      </c>
      <c r="H26" s="9">
        <v>2917763312.66</v>
      </c>
    </row>
    <row r="27" spans="2:8">
      <c r="B27" s="2">
        <v>22</v>
      </c>
      <c r="C27" s="2" t="s">
        <v>52</v>
      </c>
      <c r="D27" s="8">
        <v>27353174035.63</v>
      </c>
      <c r="E27" s="8">
        <v>37961222927.7201</v>
      </c>
      <c r="F27" s="8">
        <v>83051526324.9199</v>
      </c>
      <c r="G27" s="8">
        <v>29378588832.6</v>
      </c>
      <c r="H27" s="9">
        <v>177744512120.87</v>
      </c>
    </row>
    <row r="28" spans="2:8">
      <c r="B28" s="2">
        <v>23</v>
      </c>
      <c r="C28" s="2" t="s">
        <v>35</v>
      </c>
      <c r="D28" s="8">
        <v>998831009.57</v>
      </c>
      <c r="E28" s="8">
        <v>1741132090.78</v>
      </c>
      <c r="F28" s="8">
        <v>1251903802.3</v>
      </c>
      <c r="G28" s="8">
        <v>1312845594.15</v>
      </c>
      <c r="H28" s="9">
        <v>5304712496.8</v>
      </c>
    </row>
    <row r="29" spans="2:8">
      <c r="B29" s="2">
        <v>24</v>
      </c>
      <c r="C29" s="2" t="s">
        <v>36</v>
      </c>
      <c r="D29" s="8">
        <v>286404549.99</v>
      </c>
      <c r="E29" s="8">
        <v>335937843.45</v>
      </c>
      <c r="F29" s="8">
        <v>446779546.58</v>
      </c>
      <c r="G29" s="8">
        <v>484612716.15</v>
      </c>
      <c r="H29" s="9">
        <v>1553734656.17</v>
      </c>
    </row>
    <row r="30" spans="2:8">
      <c r="B30" s="2">
        <v>25</v>
      </c>
      <c r="C30" s="2" t="s">
        <v>37</v>
      </c>
      <c r="D30" s="8">
        <v>9734732498.28999</v>
      </c>
      <c r="E30" s="8">
        <v>10686951672.71</v>
      </c>
      <c r="F30" s="8">
        <v>11587591800.4</v>
      </c>
      <c r="G30" s="8">
        <v>12878582730.29</v>
      </c>
      <c r="H30" s="9">
        <v>44887858701.6899</v>
      </c>
    </row>
    <row r="31" spans="2:8">
      <c r="B31" s="2">
        <v>26</v>
      </c>
      <c r="C31" s="2" t="s">
        <v>38</v>
      </c>
      <c r="D31" s="8">
        <v>794250284.19</v>
      </c>
      <c r="E31" s="8">
        <v>1302757342.66</v>
      </c>
      <c r="F31" s="8">
        <v>2318064995.03</v>
      </c>
      <c r="G31" s="8">
        <v>1170621323.51</v>
      </c>
      <c r="H31" s="9">
        <v>5585693945.39</v>
      </c>
    </row>
    <row r="32" spans="2:8">
      <c r="B32" s="2">
        <v>27</v>
      </c>
      <c r="C32" s="2" t="s">
        <v>39</v>
      </c>
      <c r="D32" s="8">
        <v>42384262.12</v>
      </c>
      <c r="E32" s="8">
        <v>24705412.5</v>
      </c>
      <c r="F32" s="8">
        <v>54473755.36</v>
      </c>
      <c r="G32" s="8">
        <v>58213233.31</v>
      </c>
      <c r="H32" s="9">
        <v>179776663.29</v>
      </c>
    </row>
    <row r="33" spans="2:8">
      <c r="B33" s="2">
        <v>28</v>
      </c>
      <c r="C33" s="2" t="s">
        <v>40</v>
      </c>
      <c r="D33" s="8">
        <v>1399916698.52</v>
      </c>
      <c r="E33" s="8">
        <v>18441996379.74</v>
      </c>
      <c r="F33" s="8">
        <v>6195672093.88</v>
      </c>
      <c r="G33" s="8">
        <v>5126775527.58</v>
      </c>
      <c r="H33" s="9">
        <v>31164360699.72</v>
      </c>
    </row>
    <row r="34" spans="2:8">
      <c r="B34" s="2"/>
      <c r="C34" s="5" t="s">
        <v>41</v>
      </c>
      <c r="D34" s="6">
        <v>125684505913.17</v>
      </c>
      <c r="E34" s="6">
        <v>259732500277.67</v>
      </c>
      <c r="F34" s="6">
        <v>265613212185.11</v>
      </c>
      <c r="G34" s="6">
        <v>162142849069.59</v>
      </c>
      <c r="H34" s="6">
        <v>813173067445.54</v>
      </c>
    </row>
    <row r="35" spans="2:8">
      <c r="B35" s="2"/>
      <c r="C35" s="10" t="s">
        <v>42</v>
      </c>
      <c r="D35" s="10">
        <v>30023138746.56</v>
      </c>
      <c r="E35" s="10">
        <v>55795312605.2</v>
      </c>
      <c r="F35" s="10">
        <v>50513337601.2601</v>
      </c>
      <c r="G35" s="10">
        <v>61606702799.0901</v>
      </c>
      <c r="H35" s="10">
        <v>197938491752.11</v>
      </c>
    </row>
    <row r="36" spans="2:8">
      <c r="B36" s="2"/>
      <c r="C36" s="11" t="s">
        <v>43</v>
      </c>
      <c r="D36" s="11">
        <v>77097702420.1347</v>
      </c>
      <c r="E36" s="11">
        <v>195403544996.953</v>
      </c>
      <c r="F36" s="11">
        <v>204759352356.993</v>
      </c>
      <c r="G36" s="11">
        <v>138256652603.884</v>
      </c>
      <c r="H36" s="11">
        <v>615517252377.965</v>
      </c>
    </row>
    <row r="37" spans="2:8">
      <c r="B37" s="2"/>
      <c r="C37" s="12" t="s">
        <v>44</v>
      </c>
      <c r="D37" s="12">
        <v>232805347079.865</v>
      </c>
      <c r="E37" s="12">
        <v>510931357879.823</v>
      </c>
      <c r="F37" s="12">
        <v>520885902143.363</v>
      </c>
      <c r="G37" s="12">
        <v>362006204472.564</v>
      </c>
      <c r="H37" s="12">
        <v>1626628811575.61</v>
      </c>
    </row>
    <row r="38" spans="3:8">
      <c r="C38" s="15">
        <f t="shared" ref="C38:H38" si="0">SUM(C35:C36)</f>
        <v>0</v>
      </c>
      <c r="D38" s="15"/>
      <c r="E38" s="15"/>
      <c r="F38" s="15"/>
      <c r="G38" s="15"/>
      <c r="H38" s="15"/>
    </row>
    <row r="39" spans="3:8">
      <c r="C39" s="13" t="s">
        <v>53</v>
      </c>
      <c r="D39" s="14"/>
      <c r="E39" s="14"/>
      <c r="F39" s="14"/>
      <c r="G39" s="14"/>
      <c r="H39" s="14"/>
    </row>
    <row r="40" spans="3:8">
      <c r="C40" t="s">
        <v>54</v>
      </c>
      <c r="D40" s="15"/>
      <c r="E40" s="15"/>
      <c r="F40" s="15"/>
      <c r="G40" s="15"/>
      <c r="H40" s="14"/>
    </row>
    <row r="41" spans="3:8">
      <c r="C41" t="s">
        <v>55</v>
      </c>
      <c r="D41" s="15"/>
      <c r="E41" s="15"/>
      <c r="F41" s="15"/>
      <c r="G41" s="15"/>
      <c r="H41" s="14"/>
    </row>
  </sheetData>
  <mergeCells count="1">
    <mergeCell ref="C4:H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42"/>
  <sheetViews>
    <sheetView topLeftCell="A30" workbookViewId="0">
      <selection activeCell="C3" sqref="C3"/>
    </sheetView>
  </sheetViews>
  <sheetFormatPr defaultColWidth="9" defaultRowHeight="15"/>
  <cols>
    <col min="3" max="3" width="37.8571428571429" customWidth="1"/>
    <col min="4" max="4" width="28.4285714285714" customWidth="1"/>
    <col min="5" max="5" width="25.1428571428571" customWidth="1"/>
    <col min="6" max="6" width="19.1428571428571" customWidth="1"/>
    <col min="7" max="7" width="19.5714285714286" customWidth="1"/>
    <col min="8" max="8" width="18.4285714285714" customWidth="1"/>
  </cols>
  <sheetData>
    <row r="1" ht="21" spans="3:3">
      <c r="C1" s="1" t="s">
        <v>1</v>
      </c>
    </row>
    <row r="3" spans="4:7">
      <c r="D3" s="14"/>
      <c r="E3" s="14"/>
      <c r="F3" s="14"/>
      <c r="G3" s="14"/>
    </row>
    <row r="4" spans="10:10">
      <c r="J4" s="14"/>
    </row>
    <row r="5" ht="23.25" spans="2:10">
      <c r="B5" s="2"/>
      <c r="C5" s="4" t="s">
        <v>57</v>
      </c>
      <c r="D5" s="4"/>
      <c r="E5" s="4"/>
      <c r="F5" s="4"/>
      <c r="G5" s="4"/>
      <c r="H5" s="4"/>
      <c r="J5" s="14"/>
    </row>
    <row r="6" spans="2:8">
      <c r="B6" s="5" t="s">
        <v>4</v>
      </c>
      <c r="C6" s="18" t="s">
        <v>51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2:8">
      <c r="B7" s="2">
        <v>1</v>
      </c>
      <c r="C7" s="2" t="s">
        <v>13</v>
      </c>
      <c r="D7" s="8">
        <v>555040813.3</v>
      </c>
      <c r="E7" s="8">
        <v>2403139377.27</v>
      </c>
      <c r="F7" s="8">
        <v>2840184407.28</v>
      </c>
      <c r="G7" s="8">
        <v>642346953.19</v>
      </c>
      <c r="H7" s="9">
        <v>6440711551.04</v>
      </c>
    </row>
    <row r="8" spans="2:8">
      <c r="B8" s="2">
        <v>2</v>
      </c>
      <c r="C8" s="2" t="s">
        <v>14</v>
      </c>
      <c r="D8" s="8">
        <v>224962760.26</v>
      </c>
      <c r="E8" s="8">
        <v>929998667.78</v>
      </c>
      <c r="F8" s="8">
        <v>1891526364.21</v>
      </c>
      <c r="G8" s="8">
        <v>1197550028.62</v>
      </c>
      <c r="H8" s="9">
        <v>4244037820.87</v>
      </c>
    </row>
    <row r="9" spans="2:8">
      <c r="B9" s="2">
        <v>3</v>
      </c>
      <c r="C9" s="2" t="s">
        <v>15</v>
      </c>
      <c r="D9" s="8">
        <v>10958453902.95</v>
      </c>
      <c r="E9" s="8">
        <v>72316232526.19</v>
      </c>
      <c r="F9" s="8">
        <v>40549842933.23</v>
      </c>
      <c r="G9" s="8">
        <v>16253891870.84</v>
      </c>
      <c r="H9" s="9">
        <v>140078421233.21</v>
      </c>
    </row>
    <row r="10" spans="2:8">
      <c r="B10" s="2">
        <v>4</v>
      </c>
      <c r="C10" s="2" t="s">
        <v>16</v>
      </c>
      <c r="D10" s="8">
        <v>4387570209.08</v>
      </c>
      <c r="E10" s="8">
        <v>11600620877.12</v>
      </c>
      <c r="F10" s="8">
        <v>14990560763.73</v>
      </c>
      <c r="G10" s="8">
        <v>9591663885.67</v>
      </c>
      <c r="H10" s="9">
        <v>40570415735.6</v>
      </c>
    </row>
    <row r="11" spans="2:8">
      <c r="B11" s="2">
        <v>5</v>
      </c>
      <c r="C11" s="2" t="s">
        <v>17</v>
      </c>
      <c r="D11" s="8">
        <v>3195182204.23</v>
      </c>
      <c r="E11" s="8">
        <v>5722583636.2</v>
      </c>
      <c r="F11" s="8">
        <v>3365352666.77</v>
      </c>
      <c r="G11" s="8">
        <v>4141978301.73</v>
      </c>
      <c r="H11" s="9">
        <v>16425096808.93</v>
      </c>
    </row>
    <row r="12" spans="2:8">
      <c r="B12" s="2">
        <v>6</v>
      </c>
      <c r="C12" s="2" t="s">
        <v>18</v>
      </c>
      <c r="D12" s="8">
        <v>386196760.33</v>
      </c>
      <c r="E12" s="8">
        <v>454443976.15</v>
      </c>
      <c r="F12" s="8">
        <v>369765858.52</v>
      </c>
      <c r="G12" s="8">
        <v>265641783.98</v>
      </c>
      <c r="H12" s="9">
        <v>1476048378.98</v>
      </c>
    </row>
    <row r="13" spans="2:8">
      <c r="B13" s="2">
        <v>7</v>
      </c>
      <c r="C13" s="2" t="s">
        <v>19</v>
      </c>
      <c r="D13" s="8">
        <v>10557663171.88</v>
      </c>
      <c r="E13" s="8">
        <v>14815744921.14</v>
      </c>
      <c r="F13" s="8">
        <v>23346483092.33</v>
      </c>
      <c r="G13" s="8">
        <v>17827655745.43</v>
      </c>
      <c r="H13" s="9">
        <v>66547546930.7799</v>
      </c>
    </row>
    <row r="14" spans="2:8">
      <c r="B14" s="2">
        <v>8</v>
      </c>
      <c r="C14" s="2" t="s">
        <v>20</v>
      </c>
      <c r="D14" s="8">
        <v>1143228331.41</v>
      </c>
      <c r="E14" s="8">
        <v>663285550.22</v>
      </c>
      <c r="F14" s="8">
        <v>600741743.1</v>
      </c>
      <c r="G14" s="8">
        <v>671751817.15</v>
      </c>
      <c r="H14" s="9">
        <v>3079007441.88</v>
      </c>
    </row>
    <row r="15" spans="2:8">
      <c r="B15" s="2">
        <v>9</v>
      </c>
      <c r="C15" s="2" t="s">
        <v>21</v>
      </c>
      <c r="D15" s="8">
        <v>4953660306.57</v>
      </c>
      <c r="E15" s="8">
        <v>5226158398.21999</v>
      </c>
      <c r="F15" s="8">
        <v>4706239520.28</v>
      </c>
      <c r="G15" s="8">
        <v>5715938297.75998</v>
      </c>
      <c r="H15" s="9">
        <v>20601996522.83</v>
      </c>
    </row>
    <row r="16" spans="2:8">
      <c r="B16" s="2">
        <v>10</v>
      </c>
      <c r="C16" s="2" t="s">
        <v>22</v>
      </c>
      <c r="D16" s="8">
        <v>736028704.37</v>
      </c>
      <c r="E16" s="8">
        <v>3135838338.41</v>
      </c>
      <c r="F16" s="8">
        <v>1122903329.62</v>
      </c>
      <c r="G16" s="8">
        <v>1498209843.38</v>
      </c>
      <c r="H16" s="9">
        <v>6492980215.78</v>
      </c>
    </row>
    <row r="17" spans="2:8">
      <c r="B17" s="2">
        <v>11</v>
      </c>
      <c r="C17" s="2" t="s">
        <v>23</v>
      </c>
      <c r="D17" s="8">
        <v>330277361.43</v>
      </c>
      <c r="E17" s="8">
        <v>664334935.25</v>
      </c>
      <c r="F17" s="8">
        <v>1447978382.64</v>
      </c>
      <c r="G17" s="8">
        <v>984179171.960001</v>
      </c>
      <c r="H17" s="9">
        <v>3426769851.28</v>
      </c>
    </row>
    <row r="18" spans="2:8">
      <c r="B18" s="2">
        <v>12</v>
      </c>
      <c r="C18" s="2" t="s">
        <v>24</v>
      </c>
      <c r="D18" s="8">
        <v>196474943.99</v>
      </c>
      <c r="E18" s="8">
        <v>248155253.07</v>
      </c>
      <c r="F18" s="8">
        <v>298257198.84</v>
      </c>
      <c r="G18" s="8">
        <v>263092576.43</v>
      </c>
      <c r="H18" s="9">
        <v>1005979972.33</v>
      </c>
    </row>
    <row r="19" spans="2:8">
      <c r="B19" s="2">
        <v>13</v>
      </c>
      <c r="C19" s="2" t="s">
        <v>25</v>
      </c>
      <c r="D19" s="8">
        <v>6010865.1</v>
      </c>
      <c r="E19" s="8">
        <v>15698079.92</v>
      </c>
      <c r="F19" s="8">
        <v>11072099.49</v>
      </c>
      <c r="G19" s="8">
        <v>81705773.46</v>
      </c>
      <c r="H19" s="9">
        <v>114486817.97</v>
      </c>
    </row>
    <row r="20" spans="2:8">
      <c r="B20" s="2">
        <v>14</v>
      </c>
      <c r="C20" s="2" t="s">
        <v>26</v>
      </c>
      <c r="D20" s="8">
        <v>2780214890.04</v>
      </c>
      <c r="E20" s="8">
        <v>8428186973.89</v>
      </c>
      <c r="F20" s="8">
        <v>7002769193.6</v>
      </c>
      <c r="G20" s="8">
        <v>6486711850.97</v>
      </c>
      <c r="H20" s="9">
        <v>24697882908.5</v>
      </c>
    </row>
    <row r="21" spans="2:8">
      <c r="B21" s="2">
        <v>15</v>
      </c>
      <c r="C21" s="2" t="s">
        <v>27</v>
      </c>
      <c r="D21" s="8">
        <v>223211157.33</v>
      </c>
      <c r="E21" s="8">
        <v>730341065.21</v>
      </c>
      <c r="F21" s="8">
        <v>341898126.42</v>
      </c>
      <c r="G21" s="8">
        <v>300159302.99</v>
      </c>
      <c r="H21" s="9">
        <v>1595609651.95</v>
      </c>
    </row>
    <row r="22" spans="2:8">
      <c r="B22" s="2">
        <v>16</v>
      </c>
      <c r="C22" s="2" t="s">
        <v>28</v>
      </c>
      <c r="D22" s="8">
        <v>2784051771.98</v>
      </c>
      <c r="E22" s="8">
        <v>1884004525.86</v>
      </c>
      <c r="F22" s="8">
        <v>4333975766.96</v>
      </c>
      <c r="G22" s="8">
        <v>3497636905.79</v>
      </c>
      <c r="H22" s="9">
        <v>12499668970.59</v>
      </c>
    </row>
    <row r="23" spans="2:8">
      <c r="B23" s="2">
        <v>17</v>
      </c>
      <c r="C23" s="2" t="s">
        <v>29</v>
      </c>
      <c r="D23" s="8">
        <v>11834886319.55</v>
      </c>
      <c r="E23" s="8">
        <v>10109562507.75</v>
      </c>
      <c r="F23" s="8">
        <v>10912890601.39</v>
      </c>
      <c r="G23" s="8">
        <v>17187010509.42</v>
      </c>
      <c r="H23" s="9">
        <v>50044349938.11</v>
      </c>
    </row>
    <row r="24" spans="2:8">
      <c r="B24" s="2">
        <v>18</v>
      </c>
      <c r="C24" s="2" t="s">
        <v>30</v>
      </c>
      <c r="D24" s="8">
        <v>14232975821.4</v>
      </c>
      <c r="E24" s="8">
        <v>19260272691.14</v>
      </c>
      <c r="F24" s="8">
        <v>25689695073.99</v>
      </c>
      <c r="G24" s="8">
        <v>19669714020.24</v>
      </c>
      <c r="H24" s="9">
        <v>78852657606.77</v>
      </c>
    </row>
    <row r="25" spans="2:8">
      <c r="B25" s="2">
        <v>19</v>
      </c>
      <c r="C25" s="2" t="s">
        <v>31</v>
      </c>
      <c r="D25" s="8">
        <v>3695751261.33</v>
      </c>
      <c r="E25" s="8">
        <v>5594191836.03</v>
      </c>
      <c r="F25" s="8">
        <v>6508438037.24</v>
      </c>
      <c r="G25" s="8">
        <v>4555369577.36</v>
      </c>
      <c r="H25" s="9">
        <v>20353750711.96</v>
      </c>
    </row>
    <row r="26" spans="2:8">
      <c r="B26" s="2">
        <v>20</v>
      </c>
      <c r="C26" s="2" t="s">
        <v>32</v>
      </c>
      <c r="D26" s="8">
        <v>516118517.09</v>
      </c>
      <c r="E26" s="8">
        <v>632795971.24</v>
      </c>
      <c r="F26" s="8">
        <v>1106575192.73</v>
      </c>
      <c r="G26" s="8">
        <v>1438595354.67</v>
      </c>
      <c r="H26" s="9">
        <v>3694085035.73</v>
      </c>
    </row>
    <row r="27" spans="2:8">
      <c r="B27" s="2">
        <v>21</v>
      </c>
      <c r="C27" s="2" t="s">
        <v>33</v>
      </c>
      <c r="D27" s="8">
        <v>735000753.66</v>
      </c>
      <c r="E27" s="8">
        <v>1388446776.76</v>
      </c>
      <c r="F27" s="8">
        <v>1033314502.1</v>
      </c>
      <c r="G27" s="8">
        <v>1071919122.43</v>
      </c>
      <c r="H27" s="9">
        <v>4228681154.95</v>
      </c>
    </row>
    <row r="28" spans="2:8">
      <c r="B28" s="2">
        <v>22</v>
      </c>
      <c r="C28" s="2" t="s">
        <v>52</v>
      </c>
      <c r="D28" s="8">
        <v>22565261498.71</v>
      </c>
      <c r="E28" s="8">
        <v>24981402108.7</v>
      </c>
      <c r="F28" s="8">
        <v>50668860241.73</v>
      </c>
      <c r="G28" s="8">
        <v>35409055666.22</v>
      </c>
      <c r="H28" s="9">
        <v>133624579515.36</v>
      </c>
    </row>
    <row r="29" spans="2:8">
      <c r="B29" s="2">
        <v>23</v>
      </c>
      <c r="C29" s="2" t="s">
        <v>35</v>
      </c>
      <c r="D29" s="8">
        <v>1351891181.16</v>
      </c>
      <c r="E29" s="8">
        <v>1377407683.35</v>
      </c>
      <c r="F29" s="8">
        <v>3209122249.48</v>
      </c>
      <c r="G29" s="8">
        <v>1551553296.49</v>
      </c>
      <c r="H29" s="9">
        <v>7489974410.48</v>
      </c>
    </row>
    <row r="30" spans="2:8">
      <c r="B30" s="2">
        <v>24</v>
      </c>
      <c r="C30" s="2" t="s">
        <v>36</v>
      </c>
      <c r="D30" s="8">
        <v>184676753.78</v>
      </c>
      <c r="E30" s="8">
        <v>538480423.2</v>
      </c>
      <c r="F30" s="8">
        <v>582651895.2</v>
      </c>
      <c r="G30" s="8">
        <v>359869152.04</v>
      </c>
      <c r="H30" s="9">
        <v>1665678224.22</v>
      </c>
    </row>
    <row r="31" spans="2:8">
      <c r="B31" s="2">
        <v>25</v>
      </c>
      <c r="C31" s="2" t="s">
        <v>37</v>
      </c>
      <c r="D31" s="8">
        <v>10807878630.67</v>
      </c>
      <c r="E31" s="8">
        <v>9467640619.73999</v>
      </c>
      <c r="F31" s="8">
        <v>8174557756.26</v>
      </c>
      <c r="G31" s="8">
        <v>11791286169.36</v>
      </c>
      <c r="H31" s="9">
        <v>40241363176.0299</v>
      </c>
    </row>
    <row r="32" spans="2:8">
      <c r="B32" s="2">
        <v>26</v>
      </c>
      <c r="C32" s="2" t="s">
        <v>38</v>
      </c>
      <c r="D32" s="8">
        <v>974258806.55</v>
      </c>
      <c r="E32" s="8">
        <v>1660254830.94</v>
      </c>
      <c r="F32" s="8">
        <v>1142519292.09</v>
      </c>
      <c r="G32" s="8">
        <v>851679584.4</v>
      </c>
      <c r="H32" s="9">
        <v>4628712513.98</v>
      </c>
    </row>
    <row r="33" spans="2:8">
      <c r="B33" s="2">
        <v>27</v>
      </c>
      <c r="C33" s="2" t="s">
        <v>39</v>
      </c>
      <c r="D33" s="8">
        <v>19171423.11</v>
      </c>
      <c r="E33" s="8">
        <v>30860840.31</v>
      </c>
      <c r="F33" s="8">
        <v>21951942.2</v>
      </c>
      <c r="G33" s="8">
        <v>33099632.38</v>
      </c>
      <c r="H33" s="9">
        <v>105083838</v>
      </c>
    </row>
    <row r="34" spans="2:8">
      <c r="B34" s="2">
        <v>28</v>
      </c>
      <c r="C34" s="2" t="s">
        <v>40</v>
      </c>
      <c r="D34" s="8">
        <v>1706904007.14</v>
      </c>
      <c r="E34" s="8">
        <v>7415890337.63</v>
      </c>
      <c r="F34" s="8">
        <v>3024157255.97</v>
      </c>
      <c r="G34" s="8">
        <v>3570920798.48</v>
      </c>
      <c r="H34" s="9">
        <v>15717872399.22</v>
      </c>
    </row>
    <row r="35" spans="2:8">
      <c r="B35" s="2"/>
      <c r="C35" s="5" t="s">
        <v>41</v>
      </c>
      <c r="D35" s="6">
        <v>112043003128.4</v>
      </c>
      <c r="E35" s="6">
        <v>211695973728.69</v>
      </c>
      <c r="F35" s="6">
        <v>219294285487.4</v>
      </c>
      <c r="G35" s="6">
        <v>166910186992.84</v>
      </c>
      <c r="H35" s="6">
        <v>709943449337.33</v>
      </c>
    </row>
    <row r="36" spans="2:8">
      <c r="B36" s="2"/>
      <c r="C36" s="10" t="s">
        <v>42</v>
      </c>
      <c r="D36" s="10">
        <v>36621587179.6537</v>
      </c>
      <c r="E36" s="10">
        <v>45968178626.1139</v>
      </c>
      <c r="F36" s="10">
        <v>44101739655.0762</v>
      </c>
      <c r="G36" s="10">
        <v>44726376104.7021</v>
      </c>
      <c r="H36" s="10">
        <v>171417881565.546</v>
      </c>
    </row>
    <row r="37" spans="2:8">
      <c r="B37" s="2"/>
      <c r="C37" s="11" t="s">
        <v>43</v>
      </c>
      <c r="D37" s="11">
        <v>55022476482.0263</v>
      </c>
      <c r="E37" s="11">
        <v>213867983522.746</v>
      </c>
      <c r="F37" s="11">
        <v>99270337047.7338</v>
      </c>
      <c r="G37" s="11">
        <v>166795072230.608</v>
      </c>
      <c r="H37" s="11">
        <v>534955869283.114</v>
      </c>
    </row>
    <row r="38" spans="2:8">
      <c r="B38" s="2"/>
      <c r="C38" s="12" t="s">
        <v>44</v>
      </c>
      <c r="D38" s="12">
        <v>203687066790.08</v>
      </c>
      <c r="E38" s="12">
        <v>471532135877.55</v>
      </c>
      <c r="F38" s="12">
        <v>362666362190.21</v>
      </c>
      <c r="G38" s="12">
        <v>378431635328.15</v>
      </c>
      <c r="H38" s="12">
        <v>1416317200185.99</v>
      </c>
    </row>
    <row r="39" spans="4:8">
      <c r="D39" s="15"/>
      <c r="E39" s="15"/>
      <c r="F39" s="15"/>
      <c r="G39" s="15"/>
      <c r="H39" s="15"/>
    </row>
    <row r="40" spans="3:8">
      <c r="C40" s="13" t="s">
        <v>53</v>
      </c>
      <c r="D40" s="14"/>
      <c r="E40" s="14"/>
      <c r="F40" s="14"/>
      <c r="G40" s="14"/>
      <c r="H40" s="14"/>
    </row>
    <row r="41" spans="3:8">
      <c r="C41" t="s">
        <v>54</v>
      </c>
      <c r="D41" s="15"/>
      <c r="E41" s="15"/>
      <c r="F41" s="15"/>
      <c r="G41" s="15"/>
      <c r="H41" s="14"/>
    </row>
    <row r="42" spans="3:8">
      <c r="C42" t="s">
        <v>55</v>
      </c>
      <c r="D42" s="15"/>
      <c r="E42" s="15"/>
      <c r="F42" s="15"/>
      <c r="G42" s="15"/>
      <c r="H42" s="14"/>
    </row>
  </sheetData>
  <mergeCells count="1">
    <mergeCell ref="C5:H5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40"/>
  <sheetViews>
    <sheetView topLeftCell="A24" workbookViewId="0">
      <selection activeCell="G37" sqref="G37"/>
    </sheetView>
  </sheetViews>
  <sheetFormatPr defaultColWidth="9" defaultRowHeight="15"/>
  <cols>
    <col min="3" max="3" width="30.5714285714286" customWidth="1"/>
    <col min="4" max="4" width="22.8571428571429" customWidth="1"/>
    <col min="5" max="5" width="22.7142857142857" customWidth="1"/>
    <col min="6" max="6" width="18.7142857142857" customWidth="1"/>
    <col min="7" max="7" width="24.8571428571429" customWidth="1"/>
    <col min="8" max="8" width="22" customWidth="1"/>
  </cols>
  <sheetData>
    <row r="1" ht="21" spans="3:3">
      <c r="C1" s="1" t="s">
        <v>1</v>
      </c>
    </row>
    <row r="3" ht="23.25" spans="2:8">
      <c r="B3" s="2"/>
      <c r="C3" s="4" t="s">
        <v>58</v>
      </c>
      <c r="D3" s="4"/>
      <c r="E3" s="4"/>
      <c r="F3" s="4"/>
      <c r="G3" s="4"/>
      <c r="H3" s="4"/>
    </row>
    <row r="4" spans="2:8">
      <c r="B4" s="5" t="s">
        <v>4</v>
      </c>
      <c r="C4" s="5" t="s">
        <v>51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2:11">
      <c r="B5" s="2">
        <v>1</v>
      </c>
      <c r="C5" s="17" t="s">
        <v>13</v>
      </c>
      <c r="D5" s="8">
        <v>429787186.76</v>
      </c>
      <c r="E5" s="8">
        <v>1324978889.23</v>
      </c>
      <c r="F5" s="8">
        <v>2143711029.86</v>
      </c>
      <c r="G5" s="8">
        <v>611554600.95</v>
      </c>
      <c r="H5" s="16">
        <v>4510031706.8</v>
      </c>
      <c r="J5" s="14"/>
      <c r="K5" s="15"/>
    </row>
    <row r="6" spans="2:10">
      <c r="B6" s="2">
        <v>2</v>
      </c>
      <c r="C6" s="17" t="s">
        <v>14</v>
      </c>
      <c r="D6" s="8">
        <v>54369039.95</v>
      </c>
      <c r="E6" s="8">
        <v>705982863.05</v>
      </c>
      <c r="F6" s="8">
        <v>1559727109.18</v>
      </c>
      <c r="G6" s="8">
        <v>739074420.35</v>
      </c>
      <c r="H6" s="16">
        <v>3059153432.53</v>
      </c>
      <c r="J6" s="14"/>
    </row>
    <row r="7" spans="2:13">
      <c r="B7" s="2">
        <v>3</v>
      </c>
      <c r="C7" s="17" t="s">
        <v>15</v>
      </c>
      <c r="D7" s="8">
        <v>15922166118.05</v>
      </c>
      <c r="E7" s="8">
        <v>74503938952.36</v>
      </c>
      <c r="F7" s="8">
        <v>21082432745.63</v>
      </c>
      <c r="G7" s="8">
        <v>26206776878.85</v>
      </c>
      <c r="H7" s="16">
        <v>137715314694.89</v>
      </c>
      <c r="K7" s="14"/>
      <c r="M7" s="14"/>
    </row>
    <row r="8" spans="2:8">
      <c r="B8" s="2">
        <v>4</v>
      </c>
      <c r="C8" s="17" t="s">
        <v>16</v>
      </c>
      <c r="D8" s="8">
        <v>4548504293.04</v>
      </c>
      <c r="E8" s="8">
        <v>6934748294.43</v>
      </c>
      <c r="F8" s="8">
        <v>20809342373.68</v>
      </c>
      <c r="G8" s="8">
        <v>3119932798.28</v>
      </c>
      <c r="H8" s="16">
        <v>35412527759.43</v>
      </c>
    </row>
    <row r="9" spans="2:8">
      <c r="B9" s="2">
        <v>5</v>
      </c>
      <c r="C9" s="17" t="s">
        <v>17</v>
      </c>
      <c r="D9" s="8">
        <v>2568762656.66</v>
      </c>
      <c r="E9" s="8">
        <v>3298777052.05</v>
      </c>
      <c r="F9" s="8">
        <v>4036334793.37</v>
      </c>
      <c r="G9" s="8">
        <v>4133819941.54</v>
      </c>
      <c r="H9" s="16">
        <v>14037694443.62</v>
      </c>
    </row>
    <row r="10" spans="2:8">
      <c r="B10" s="2">
        <v>6</v>
      </c>
      <c r="C10" s="17" t="s">
        <v>18</v>
      </c>
      <c r="D10" s="8">
        <v>100444565.68</v>
      </c>
      <c r="E10" s="8">
        <v>307465812.17</v>
      </c>
      <c r="F10" s="8">
        <v>759911661.11</v>
      </c>
      <c r="G10" s="8">
        <v>160546253.29</v>
      </c>
      <c r="H10" s="16">
        <v>1328368292.25</v>
      </c>
    </row>
    <row r="11" spans="2:8">
      <c r="B11" s="2">
        <v>7</v>
      </c>
      <c r="C11" s="17" t="s">
        <v>19</v>
      </c>
      <c r="D11" s="8">
        <v>8262095625.15</v>
      </c>
      <c r="E11" s="8">
        <v>13127738038.58</v>
      </c>
      <c r="F11" s="8">
        <v>14009190703.25</v>
      </c>
      <c r="G11" s="8">
        <v>11463680464.23</v>
      </c>
      <c r="H11" s="16">
        <v>46862704831.21</v>
      </c>
    </row>
    <row r="12" spans="2:8">
      <c r="B12" s="2">
        <v>8</v>
      </c>
      <c r="C12" s="17" t="s">
        <v>20</v>
      </c>
      <c r="D12" s="8">
        <v>492051763.54</v>
      </c>
      <c r="E12" s="8">
        <v>1302622146.75</v>
      </c>
      <c r="F12" s="8">
        <v>1071223617.73</v>
      </c>
      <c r="G12" s="8">
        <v>556946467.47</v>
      </c>
      <c r="H12" s="16">
        <v>3422843995.49</v>
      </c>
    </row>
    <row r="13" spans="2:8">
      <c r="B13" s="2">
        <v>9</v>
      </c>
      <c r="C13" s="17" t="s">
        <v>21</v>
      </c>
      <c r="D13" s="8">
        <v>5425811422.76</v>
      </c>
      <c r="E13" s="8">
        <v>7559608450.85001</v>
      </c>
      <c r="F13" s="8">
        <v>4660156540.80999</v>
      </c>
      <c r="G13" s="8">
        <v>3326141270.53</v>
      </c>
      <c r="H13" s="16">
        <v>20971717684.95</v>
      </c>
    </row>
    <row r="14" spans="2:8">
      <c r="B14" s="2">
        <v>10</v>
      </c>
      <c r="C14" s="17" t="s">
        <v>22</v>
      </c>
      <c r="D14" s="8">
        <v>442645031.58</v>
      </c>
      <c r="E14" s="8">
        <v>1875226613.72</v>
      </c>
      <c r="F14" s="8">
        <v>933718609.8</v>
      </c>
      <c r="G14" s="8">
        <v>755290001.26</v>
      </c>
      <c r="H14" s="16">
        <v>4006880256.36</v>
      </c>
    </row>
    <row r="15" spans="2:8">
      <c r="B15" s="2">
        <v>11</v>
      </c>
      <c r="C15" s="17" t="s">
        <v>23</v>
      </c>
      <c r="D15" s="8">
        <v>492916081.5</v>
      </c>
      <c r="E15" s="8">
        <v>786944252.21</v>
      </c>
      <c r="F15" s="8">
        <v>1367273890.58</v>
      </c>
      <c r="G15" s="8">
        <v>786812974.25</v>
      </c>
      <c r="H15" s="16">
        <v>3433947198.54</v>
      </c>
    </row>
    <row r="16" spans="2:8">
      <c r="B16" s="2">
        <v>12</v>
      </c>
      <c r="C16" s="17" t="s">
        <v>24</v>
      </c>
      <c r="D16" s="8">
        <v>33277592.01</v>
      </c>
      <c r="E16" s="8">
        <v>89417275.63</v>
      </c>
      <c r="F16" s="8">
        <v>142051948.89</v>
      </c>
      <c r="G16" s="8">
        <v>135591912.49</v>
      </c>
      <c r="H16" s="16">
        <v>400338729.02</v>
      </c>
    </row>
    <row r="17" spans="2:8">
      <c r="B17" s="2">
        <v>13</v>
      </c>
      <c r="C17" s="17" t="s">
        <v>25</v>
      </c>
      <c r="D17" s="8">
        <v>30196457.78</v>
      </c>
      <c r="E17" s="8">
        <v>10467694.8</v>
      </c>
      <c r="F17" s="8">
        <v>18902517.12</v>
      </c>
      <c r="G17" s="8">
        <v>6121157.76</v>
      </c>
      <c r="H17" s="16">
        <v>65687827.46</v>
      </c>
    </row>
    <row r="18" spans="2:8">
      <c r="B18" s="2">
        <v>14</v>
      </c>
      <c r="C18" s="17" t="s">
        <v>26</v>
      </c>
      <c r="D18" s="8">
        <v>2478273601.07</v>
      </c>
      <c r="E18" s="8">
        <v>10351452853.02</v>
      </c>
      <c r="F18" s="8">
        <v>4579489484.14</v>
      </c>
      <c r="G18" s="8">
        <v>3283639336.4</v>
      </c>
      <c r="H18" s="16">
        <v>20692855274.63</v>
      </c>
    </row>
    <row r="19" spans="2:8">
      <c r="B19" s="2">
        <v>15</v>
      </c>
      <c r="C19" s="17" t="s">
        <v>27</v>
      </c>
      <c r="D19" s="8">
        <v>235381241.05</v>
      </c>
      <c r="E19" s="8">
        <v>569144749.58</v>
      </c>
      <c r="F19" s="8">
        <v>671519776.42</v>
      </c>
      <c r="G19" s="8">
        <v>450306112.47</v>
      </c>
      <c r="H19" s="16">
        <v>1926351879.52</v>
      </c>
    </row>
    <row r="20" spans="2:8">
      <c r="B20" s="2">
        <v>16</v>
      </c>
      <c r="C20" s="17" t="s">
        <v>28</v>
      </c>
      <c r="D20" s="8">
        <v>2373061222.13</v>
      </c>
      <c r="E20" s="8">
        <v>7521312800.67</v>
      </c>
      <c r="F20" s="8">
        <v>5449057175.16</v>
      </c>
      <c r="G20" s="8">
        <v>3037898639.53</v>
      </c>
      <c r="H20" s="16">
        <v>18381329837.49</v>
      </c>
    </row>
    <row r="21" spans="2:8">
      <c r="B21" s="2">
        <v>17</v>
      </c>
      <c r="C21" s="17" t="s">
        <v>29</v>
      </c>
      <c r="D21" s="8">
        <v>9532039211.36002</v>
      </c>
      <c r="E21" s="8">
        <v>12522073359.17</v>
      </c>
      <c r="F21" s="8">
        <v>12348128988.46</v>
      </c>
      <c r="G21" s="8">
        <v>9569242342.92</v>
      </c>
      <c r="H21" s="16">
        <v>43971483901.91</v>
      </c>
    </row>
    <row r="22" spans="2:8">
      <c r="B22" s="2">
        <v>18</v>
      </c>
      <c r="C22" s="17" t="s">
        <v>30</v>
      </c>
      <c r="D22" s="8">
        <v>9748542272.08999</v>
      </c>
      <c r="E22" s="8">
        <v>19021565706.17</v>
      </c>
      <c r="F22" s="8">
        <v>21514556892.01</v>
      </c>
      <c r="G22" s="8">
        <v>9389238328.63999</v>
      </c>
      <c r="H22" s="16">
        <v>59673903198.91</v>
      </c>
    </row>
    <row r="23" spans="2:8">
      <c r="B23" s="2">
        <v>19</v>
      </c>
      <c r="C23" s="17" t="s">
        <v>31</v>
      </c>
      <c r="D23" s="8">
        <v>2668230388.16</v>
      </c>
      <c r="E23" s="8">
        <v>7312804134.92</v>
      </c>
      <c r="F23" s="8">
        <v>5182499229.66</v>
      </c>
      <c r="G23" s="8">
        <v>8884671742.48</v>
      </c>
      <c r="H23" s="16">
        <v>24048205495.22</v>
      </c>
    </row>
    <row r="24" spans="2:8">
      <c r="B24" s="2">
        <v>20</v>
      </c>
      <c r="C24" s="17" t="s">
        <v>32</v>
      </c>
      <c r="D24" s="8">
        <v>407668406.99</v>
      </c>
      <c r="E24" s="8">
        <v>495298930.79</v>
      </c>
      <c r="F24" s="8">
        <v>1957280528.5</v>
      </c>
      <c r="G24" s="8">
        <v>441868434.59</v>
      </c>
      <c r="H24" s="16">
        <v>3302116300.87</v>
      </c>
    </row>
    <row r="25" spans="2:8">
      <c r="B25" s="2">
        <v>21</v>
      </c>
      <c r="C25" s="17" t="s">
        <v>33</v>
      </c>
      <c r="D25" s="8">
        <v>736904941.62</v>
      </c>
      <c r="E25" s="8">
        <v>933993291.67</v>
      </c>
      <c r="F25" s="8">
        <v>744141035.59</v>
      </c>
      <c r="G25" s="8">
        <v>684115065.44</v>
      </c>
      <c r="H25" s="16">
        <v>3099154334.32</v>
      </c>
    </row>
    <row r="26" spans="2:8">
      <c r="B26" s="2">
        <v>22</v>
      </c>
      <c r="C26" s="17" t="s">
        <v>52</v>
      </c>
      <c r="D26" s="8">
        <v>19229157324.77</v>
      </c>
      <c r="E26" s="8">
        <v>38099928707.49</v>
      </c>
      <c r="F26" s="8">
        <v>69380216232.3</v>
      </c>
      <c r="G26" s="8">
        <v>27044222357.3</v>
      </c>
      <c r="H26" s="16">
        <v>153753524621.86</v>
      </c>
    </row>
    <row r="27" spans="2:8">
      <c r="B27" s="2">
        <v>23</v>
      </c>
      <c r="C27" s="17" t="s">
        <v>35</v>
      </c>
      <c r="D27" s="8">
        <v>1015677815.6</v>
      </c>
      <c r="E27" s="8">
        <v>1222188043.47</v>
      </c>
      <c r="F27" s="8">
        <v>1036338969.48</v>
      </c>
      <c r="G27" s="8">
        <v>1237585171</v>
      </c>
      <c r="H27" s="16">
        <v>4511789999.55</v>
      </c>
    </row>
    <row r="28" spans="2:8">
      <c r="B28" s="2">
        <v>24</v>
      </c>
      <c r="C28" s="17" t="s">
        <v>36</v>
      </c>
      <c r="D28" s="8">
        <v>319755125.97</v>
      </c>
      <c r="E28" s="8">
        <v>276224995</v>
      </c>
      <c r="F28" s="8">
        <v>592096737.16</v>
      </c>
      <c r="G28" s="8">
        <v>320702182.35</v>
      </c>
      <c r="H28" s="16">
        <v>1508779040.48</v>
      </c>
    </row>
    <row r="29" spans="2:8">
      <c r="B29" s="2">
        <v>25</v>
      </c>
      <c r="C29" s="17" t="s">
        <v>37</v>
      </c>
      <c r="D29" s="8">
        <v>10406185573.05</v>
      </c>
      <c r="E29" s="8">
        <v>8482818261.15</v>
      </c>
      <c r="F29" s="8">
        <v>12266681557.48</v>
      </c>
      <c r="G29" s="8">
        <v>8354817396.65999</v>
      </c>
      <c r="H29" s="16">
        <v>39510502788.34</v>
      </c>
    </row>
    <row r="30" spans="2:8">
      <c r="B30" s="2">
        <v>26</v>
      </c>
      <c r="C30" s="17" t="s">
        <v>38</v>
      </c>
      <c r="D30" s="8">
        <v>372921897.25</v>
      </c>
      <c r="E30" s="8">
        <v>1043093721.99</v>
      </c>
      <c r="F30" s="8">
        <v>1058743557.13</v>
      </c>
      <c r="G30" s="8">
        <v>826719162.13</v>
      </c>
      <c r="H30" s="16">
        <v>3301478338.5</v>
      </c>
    </row>
    <row r="31" spans="2:8">
      <c r="B31" s="2">
        <v>27</v>
      </c>
      <c r="C31" s="17" t="s">
        <v>39</v>
      </c>
      <c r="D31" s="8">
        <v>13404256.96</v>
      </c>
      <c r="E31" s="8">
        <v>17766348.88</v>
      </c>
      <c r="F31" s="8">
        <v>20691665.81</v>
      </c>
      <c r="G31" s="8">
        <v>42139492.92</v>
      </c>
      <c r="H31" s="16">
        <v>94001764.57</v>
      </c>
    </row>
    <row r="32" spans="2:8">
      <c r="B32" s="2">
        <v>28</v>
      </c>
      <c r="C32" s="17" t="s">
        <v>40</v>
      </c>
      <c r="D32" s="8">
        <v>2897226023.45</v>
      </c>
      <c r="E32" s="8">
        <v>5592482580.02</v>
      </c>
      <c r="F32" s="8">
        <v>3563627520.81</v>
      </c>
      <c r="G32" s="8">
        <v>1736888160.36</v>
      </c>
      <c r="H32" s="16">
        <v>13790224284.64</v>
      </c>
    </row>
    <row r="33" spans="2:8">
      <c r="B33" s="2"/>
      <c r="C33" s="5" t="s">
        <v>41</v>
      </c>
      <c r="D33" s="6">
        <v>101237457135.98</v>
      </c>
      <c r="E33" s="6">
        <v>225290064819.82</v>
      </c>
      <c r="F33" s="6">
        <v>212959046891.12</v>
      </c>
      <c r="G33" s="6">
        <v>127306343066.44</v>
      </c>
      <c r="H33" s="6">
        <v>666792911913.36</v>
      </c>
    </row>
    <row r="34" spans="2:8">
      <c r="B34" s="2"/>
      <c r="C34" s="10" t="s">
        <v>42</v>
      </c>
      <c r="D34" s="10">
        <v>10598752721.2699</v>
      </c>
      <c r="E34" s="10">
        <v>18253422986.58</v>
      </c>
      <c r="F34" s="10">
        <v>27786753729.33</v>
      </c>
      <c r="G34" s="10">
        <v>36561338595.9701</v>
      </c>
      <c r="H34" s="10">
        <v>93200268033.15</v>
      </c>
    </row>
    <row r="35" spans="2:8">
      <c r="B35" s="2"/>
      <c r="C35" s="11" t="s">
        <v>43</v>
      </c>
      <c r="D35" s="11">
        <v>44122416671.68</v>
      </c>
      <c r="E35" s="11">
        <v>151998075108.37</v>
      </c>
      <c r="F35" s="11">
        <v>144188701047.56</v>
      </c>
      <c r="G35" s="11">
        <v>149593190915.48</v>
      </c>
      <c r="H35" s="11">
        <v>489902383743.09</v>
      </c>
    </row>
    <row r="36" spans="2:8">
      <c r="B36" s="2"/>
      <c r="C36" s="12" t="s">
        <v>44</v>
      </c>
      <c r="D36" s="12">
        <v>155958626528.93</v>
      </c>
      <c r="E36" s="12">
        <v>395541562914.77</v>
      </c>
      <c r="F36" s="12">
        <v>384934501668.01</v>
      </c>
      <c r="G36" s="12">
        <v>313460872577.89</v>
      </c>
      <c r="H36" s="12">
        <v>1249895563689.6</v>
      </c>
    </row>
    <row r="37" spans="4:8">
      <c r="D37" s="15">
        <f>SUM(D34:D35)</f>
        <v>54721169392.9499</v>
      </c>
      <c r="E37" s="15">
        <f>SUM(E34:E35)</f>
        <v>170251498094.95</v>
      </c>
      <c r="F37" s="15">
        <f>SUM(F34:F35)</f>
        <v>171975454776.89</v>
      </c>
      <c r="G37" s="15">
        <f>SUM(G34:G35)</f>
        <v>186154529511.45</v>
      </c>
      <c r="H37" s="15">
        <f>SUM(H34:H35)</f>
        <v>583102651776.24</v>
      </c>
    </row>
    <row r="38" spans="3:8">
      <c r="C38" s="13" t="s">
        <v>53</v>
      </c>
      <c r="D38" s="14"/>
      <c r="E38" s="14"/>
      <c r="F38" s="14"/>
      <c r="G38" s="14"/>
      <c r="H38" s="14"/>
    </row>
    <row r="39" spans="3:8">
      <c r="C39" t="s">
        <v>54</v>
      </c>
      <c r="D39" s="15"/>
      <c r="E39" s="15"/>
      <c r="F39" s="15"/>
      <c r="G39" s="15"/>
      <c r="H39" s="14"/>
    </row>
    <row r="40" spans="3:8">
      <c r="C40" t="s">
        <v>55</v>
      </c>
      <c r="D40" s="15"/>
      <c r="E40" s="15"/>
      <c r="F40" s="15"/>
      <c r="G40" s="15"/>
      <c r="H40" s="14"/>
    </row>
  </sheetData>
  <mergeCells count="1">
    <mergeCell ref="C3:H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40"/>
  <sheetViews>
    <sheetView topLeftCell="A30" workbookViewId="0">
      <selection activeCell="D38" sqref="D38:H38"/>
    </sheetView>
  </sheetViews>
  <sheetFormatPr defaultColWidth="9" defaultRowHeight="15"/>
  <cols>
    <col min="3" max="3" width="38.4285714285714" customWidth="1"/>
    <col min="4" max="4" width="26.4285714285714" customWidth="1"/>
    <col min="5" max="5" width="24.4285714285714" customWidth="1"/>
    <col min="6" max="6" width="21.8571428571429" customWidth="1"/>
    <col min="7" max="7" width="19.1428571428571" customWidth="1"/>
    <col min="8" max="8" width="24.5714285714286" customWidth="1"/>
  </cols>
  <sheetData>
    <row r="1" ht="21" spans="3:3">
      <c r="C1" s="1" t="s">
        <v>1</v>
      </c>
    </row>
    <row r="3" ht="23.25" spans="2:8">
      <c r="B3" s="2"/>
      <c r="C3" s="4" t="s">
        <v>59</v>
      </c>
      <c r="D3" s="4"/>
      <c r="E3" s="4"/>
      <c r="F3" s="4"/>
      <c r="G3" s="4"/>
      <c r="H3" s="4"/>
    </row>
    <row r="4" spans="2:8">
      <c r="B4" s="5" t="s">
        <v>4</v>
      </c>
      <c r="C4" s="5" t="s">
        <v>51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2:8">
      <c r="B5" s="2">
        <v>1</v>
      </c>
      <c r="C5" s="7" t="s">
        <v>13</v>
      </c>
      <c r="D5" s="8">
        <v>523455466.03</v>
      </c>
      <c r="E5" s="8">
        <v>1211499039.75</v>
      </c>
      <c r="F5" s="8">
        <v>700897988.3</v>
      </c>
      <c r="G5" s="8">
        <v>607499276.91</v>
      </c>
      <c r="H5" s="16">
        <v>3043351770.99</v>
      </c>
    </row>
    <row r="6" spans="2:8">
      <c r="B6" s="2">
        <v>2</v>
      </c>
      <c r="C6" s="7" t="s">
        <v>14</v>
      </c>
      <c r="D6" s="8">
        <v>112236246.84</v>
      </c>
      <c r="E6" s="8">
        <v>267457924.05</v>
      </c>
      <c r="F6" s="8">
        <v>628692995.94</v>
      </c>
      <c r="G6" s="8">
        <v>64913075.05</v>
      </c>
      <c r="H6" s="16">
        <v>1073300241.88</v>
      </c>
    </row>
    <row r="7" spans="2:8">
      <c r="B7" s="2">
        <v>3</v>
      </c>
      <c r="C7" s="7" t="s">
        <v>15</v>
      </c>
      <c r="D7" s="8">
        <v>19001045982.79</v>
      </c>
      <c r="E7" s="8">
        <v>64473483299.87</v>
      </c>
      <c r="F7" s="8">
        <v>24309475193.16</v>
      </c>
      <c r="G7" s="8">
        <v>16129491102.2532</v>
      </c>
      <c r="H7" s="16">
        <v>123913495578.073</v>
      </c>
    </row>
    <row r="8" spans="2:8">
      <c r="B8" s="2">
        <v>4</v>
      </c>
      <c r="C8" s="7" t="s">
        <v>16</v>
      </c>
      <c r="D8" s="8">
        <v>4683706789.24</v>
      </c>
      <c r="E8" s="8">
        <v>5808715528.48</v>
      </c>
      <c r="F8" s="8">
        <v>16689017972.59</v>
      </c>
      <c r="G8" s="8">
        <v>2774341165.03</v>
      </c>
      <c r="H8" s="16">
        <v>29955781455.34</v>
      </c>
    </row>
    <row r="9" spans="2:8">
      <c r="B9" s="2">
        <v>5</v>
      </c>
      <c r="C9" s="7" t="s">
        <v>17</v>
      </c>
      <c r="D9" s="8">
        <v>2625877047.78</v>
      </c>
      <c r="E9" s="8">
        <v>3359861202.62</v>
      </c>
      <c r="F9" s="8">
        <v>2438530033.18</v>
      </c>
      <c r="G9" s="8">
        <v>2658194120.59</v>
      </c>
      <c r="H9" s="16">
        <v>11082462404.17</v>
      </c>
    </row>
    <row r="10" spans="2:8">
      <c r="B10" s="2">
        <v>6</v>
      </c>
      <c r="C10" s="7" t="s">
        <v>18</v>
      </c>
      <c r="D10" s="8">
        <v>147332898.34</v>
      </c>
      <c r="E10" s="8">
        <v>694155438.64</v>
      </c>
      <c r="F10" s="8">
        <v>140162826.97</v>
      </c>
      <c r="G10" s="8">
        <v>91424963.84</v>
      </c>
      <c r="H10" s="16">
        <v>1073076127.79</v>
      </c>
    </row>
    <row r="11" spans="2:8">
      <c r="B11" s="2">
        <v>7</v>
      </c>
      <c r="C11" s="7" t="s">
        <v>19</v>
      </c>
      <c r="D11" s="8">
        <v>9304074673.21</v>
      </c>
      <c r="E11" s="8">
        <v>14766383561.95</v>
      </c>
      <c r="F11" s="8">
        <v>9362218396.38999</v>
      </c>
      <c r="G11" s="8">
        <v>9409227154.72001</v>
      </c>
      <c r="H11" s="16">
        <v>42841903786.27</v>
      </c>
    </row>
    <row r="12" spans="2:8">
      <c r="B12" s="2">
        <v>8</v>
      </c>
      <c r="C12" s="7" t="s">
        <v>20</v>
      </c>
      <c r="D12" s="8">
        <v>818104406.37</v>
      </c>
      <c r="E12" s="8">
        <v>1065573305.51</v>
      </c>
      <c r="F12" s="8">
        <v>576041047.97</v>
      </c>
      <c r="G12" s="8">
        <v>545255360.73</v>
      </c>
      <c r="H12" s="16">
        <v>3004974120.58</v>
      </c>
    </row>
    <row r="13" spans="2:8">
      <c r="B13" s="2">
        <v>9</v>
      </c>
      <c r="C13" s="7" t="s">
        <v>21</v>
      </c>
      <c r="D13" s="8">
        <v>8738296529.08</v>
      </c>
      <c r="E13" s="8">
        <v>10857362049.55</v>
      </c>
      <c r="F13" s="8">
        <v>6374710596.52</v>
      </c>
      <c r="G13" s="8">
        <v>5839288381.51</v>
      </c>
      <c r="H13" s="16">
        <v>31809657556.66</v>
      </c>
    </row>
    <row r="14" spans="2:8">
      <c r="B14" s="2">
        <v>10</v>
      </c>
      <c r="C14" s="7" t="s">
        <v>22</v>
      </c>
      <c r="D14" s="8">
        <v>482526340.47</v>
      </c>
      <c r="E14" s="8">
        <v>2206893277.49</v>
      </c>
      <c r="F14" s="8">
        <v>520225660.2</v>
      </c>
      <c r="G14" s="8">
        <v>967074167.67</v>
      </c>
      <c r="H14" s="16">
        <v>4176719445.83</v>
      </c>
    </row>
    <row r="15" spans="2:8">
      <c r="B15" s="2">
        <v>11</v>
      </c>
      <c r="C15" s="7" t="s">
        <v>23</v>
      </c>
      <c r="D15" s="8">
        <v>1169923313.22</v>
      </c>
      <c r="E15" s="8">
        <v>1761542904.79</v>
      </c>
      <c r="F15" s="8">
        <v>1490462960.63</v>
      </c>
      <c r="G15" s="8">
        <v>1078984104.16</v>
      </c>
      <c r="H15" s="16">
        <v>5500913282.8</v>
      </c>
    </row>
    <row r="16" spans="2:8">
      <c r="B16" s="2">
        <v>12</v>
      </c>
      <c r="C16" s="7" t="s">
        <v>24</v>
      </c>
      <c r="D16" s="8">
        <v>412511612.15</v>
      </c>
      <c r="E16" s="8">
        <v>54867587.1</v>
      </c>
      <c r="F16" s="8">
        <v>108000680.99</v>
      </c>
      <c r="G16" s="8">
        <v>63442413.29</v>
      </c>
      <c r="H16" s="16">
        <v>638822293.53</v>
      </c>
    </row>
    <row r="17" spans="2:8">
      <c r="B17" s="2">
        <v>13</v>
      </c>
      <c r="C17" s="7" t="s">
        <v>25</v>
      </c>
      <c r="D17" s="8">
        <v>26355165.41</v>
      </c>
      <c r="E17" s="8">
        <v>6907210.15</v>
      </c>
      <c r="F17" s="8">
        <v>6501176.15</v>
      </c>
      <c r="G17" s="8">
        <v>8067544.26</v>
      </c>
      <c r="H17" s="16">
        <v>47831095.97</v>
      </c>
    </row>
    <row r="18" spans="2:8">
      <c r="B18" s="2">
        <v>14</v>
      </c>
      <c r="C18" s="7" t="s">
        <v>26</v>
      </c>
      <c r="D18" s="8">
        <v>7707919410.13</v>
      </c>
      <c r="E18" s="8">
        <v>3166658700.05</v>
      </c>
      <c r="F18" s="8">
        <v>3339743041.12</v>
      </c>
      <c r="G18" s="8">
        <v>1717962156.87</v>
      </c>
      <c r="H18" s="16">
        <v>15932283308.17</v>
      </c>
    </row>
    <row r="19" spans="2:8">
      <c r="B19" s="2">
        <v>15</v>
      </c>
      <c r="C19" s="7" t="s">
        <v>27</v>
      </c>
      <c r="D19" s="8">
        <v>209186094.7</v>
      </c>
      <c r="E19" s="8">
        <v>286203874.87</v>
      </c>
      <c r="F19" s="8">
        <v>581862547.15</v>
      </c>
      <c r="G19" s="8">
        <v>204808086.61</v>
      </c>
      <c r="H19" s="16">
        <v>1282060603.33</v>
      </c>
    </row>
    <row r="20" spans="2:8">
      <c r="B20" s="2">
        <v>16</v>
      </c>
      <c r="C20" s="7" t="s">
        <v>28</v>
      </c>
      <c r="D20" s="8">
        <v>1557495495.43</v>
      </c>
      <c r="E20" s="8">
        <v>6628203252.14</v>
      </c>
      <c r="F20" s="8">
        <v>5237467220.31</v>
      </c>
      <c r="G20" s="8">
        <v>3301915547.26</v>
      </c>
      <c r="H20" s="16">
        <v>16725081515.14</v>
      </c>
    </row>
    <row r="21" spans="2:8">
      <c r="B21" s="2">
        <v>17</v>
      </c>
      <c r="C21" s="7" t="s">
        <v>29</v>
      </c>
      <c r="D21" s="8">
        <v>12042576450.29</v>
      </c>
      <c r="E21" s="8">
        <v>9020601345.51</v>
      </c>
      <c r="F21" s="8">
        <v>9795000083.9</v>
      </c>
      <c r="G21" s="8">
        <v>11301347034.81</v>
      </c>
      <c r="H21" s="16">
        <v>42159524914.51</v>
      </c>
    </row>
    <row r="22" spans="2:8">
      <c r="B22" s="2">
        <v>18</v>
      </c>
      <c r="C22" s="7" t="s">
        <v>30</v>
      </c>
      <c r="D22" s="8">
        <v>8935889844.44</v>
      </c>
      <c r="E22" s="8">
        <v>18107625989.79</v>
      </c>
      <c r="F22" s="8">
        <v>17437513349.97</v>
      </c>
      <c r="G22" s="8">
        <v>9355393897.42001</v>
      </c>
      <c r="H22" s="16">
        <v>53836423081.62</v>
      </c>
    </row>
    <row r="23" spans="2:8">
      <c r="B23" s="2">
        <v>19</v>
      </c>
      <c r="C23" s="7" t="s">
        <v>31</v>
      </c>
      <c r="D23" s="8">
        <v>3730346645.69</v>
      </c>
      <c r="E23" s="8">
        <v>6653470549.74</v>
      </c>
      <c r="F23" s="8">
        <v>3250529814.35</v>
      </c>
      <c r="G23" s="8">
        <v>3809348720.22</v>
      </c>
      <c r="H23" s="16">
        <v>17443695730</v>
      </c>
    </row>
    <row r="24" spans="2:8">
      <c r="B24" s="2">
        <v>20</v>
      </c>
      <c r="C24" s="7" t="s">
        <v>32</v>
      </c>
      <c r="D24" s="8">
        <v>372042940.57</v>
      </c>
      <c r="E24" s="8">
        <v>560268483.2</v>
      </c>
      <c r="F24" s="8">
        <v>926657571.43</v>
      </c>
      <c r="G24" s="8">
        <v>673305564.34</v>
      </c>
      <c r="H24" s="16">
        <v>2532274559.54</v>
      </c>
    </row>
    <row r="25" spans="2:8">
      <c r="B25" s="2">
        <v>21</v>
      </c>
      <c r="C25" s="7" t="s">
        <v>33</v>
      </c>
      <c r="D25" s="8">
        <v>381830242.59</v>
      </c>
      <c r="E25" s="8">
        <v>505143801.86</v>
      </c>
      <c r="F25" s="8">
        <v>1970338940.26</v>
      </c>
      <c r="G25" s="8">
        <v>1616869705.66</v>
      </c>
      <c r="H25" s="16">
        <v>4474182690.37</v>
      </c>
    </row>
    <row r="26" spans="2:8">
      <c r="B26" s="2">
        <v>22</v>
      </c>
      <c r="C26" s="7" t="s">
        <v>52</v>
      </c>
      <c r="D26" s="8">
        <v>17716563047.85</v>
      </c>
      <c r="E26" s="8">
        <v>37361511296.62</v>
      </c>
      <c r="F26" s="8">
        <v>71873495340.3099</v>
      </c>
      <c r="G26" s="8">
        <v>20978536130.0232</v>
      </c>
      <c r="H26" s="16">
        <v>147930105814.803</v>
      </c>
    </row>
    <row r="27" spans="2:13">
      <c r="B27" s="2">
        <v>23</v>
      </c>
      <c r="C27" s="7" t="s">
        <v>35</v>
      </c>
      <c r="D27" s="8">
        <v>898206805.69</v>
      </c>
      <c r="E27" s="8">
        <v>2084756337.03</v>
      </c>
      <c r="F27" s="8">
        <v>1119919141.36</v>
      </c>
      <c r="G27" s="8">
        <v>863215180.53</v>
      </c>
      <c r="H27" s="16">
        <v>4966097464.61</v>
      </c>
      <c r="J27" s="15"/>
      <c r="K27" s="15"/>
      <c r="L27" s="15"/>
      <c r="M27" s="15"/>
    </row>
    <row r="28" spans="2:13">
      <c r="B28" s="2">
        <v>24</v>
      </c>
      <c r="C28" s="7" t="s">
        <v>36</v>
      </c>
      <c r="D28" s="8">
        <v>387626609.42</v>
      </c>
      <c r="E28" s="8">
        <v>381126031.18</v>
      </c>
      <c r="F28" s="8">
        <v>550109153.45</v>
      </c>
      <c r="G28" s="8">
        <v>579252677.54</v>
      </c>
      <c r="H28" s="16">
        <v>1898114471.59</v>
      </c>
      <c r="J28" s="14"/>
      <c r="K28" s="14"/>
      <c r="L28" s="14"/>
      <c r="M28" s="14"/>
    </row>
    <row r="29" spans="2:8">
      <c r="B29" s="2">
        <v>25</v>
      </c>
      <c r="C29" s="7" t="s">
        <v>37</v>
      </c>
      <c r="D29" s="8">
        <v>8715607162.90998</v>
      </c>
      <c r="E29" s="8">
        <v>7004671954.42</v>
      </c>
      <c r="F29" s="8">
        <v>6126190158.33999</v>
      </c>
      <c r="G29" s="8">
        <v>8905059387.61002</v>
      </c>
      <c r="H29" s="16">
        <v>30751528663.28</v>
      </c>
    </row>
    <row r="30" spans="2:8">
      <c r="B30" s="2">
        <v>26</v>
      </c>
      <c r="C30" s="7" t="s">
        <v>38</v>
      </c>
      <c r="D30" s="8">
        <v>589587671.09</v>
      </c>
      <c r="E30" s="8">
        <v>1002784640.34</v>
      </c>
      <c r="F30" s="8">
        <v>640773872.52</v>
      </c>
      <c r="G30" s="8">
        <v>891776442.61</v>
      </c>
      <c r="H30" s="16">
        <v>3124922626.56</v>
      </c>
    </row>
    <row r="31" spans="2:8">
      <c r="B31" s="2">
        <v>27</v>
      </c>
      <c r="C31" s="7" t="s">
        <v>39</v>
      </c>
      <c r="D31" s="8">
        <v>17106695.73</v>
      </c>
      <c r="E31" s="8">
        <v>25770373.64</v>
      </c>
      <c r="F31" s="8">
        <v>31206791.09</v>
      </c>
      <c r="G31" s="8">
        <v>19832419.94</v>
      </c>
      <c r="H31" s="16">
        <v>93916280.4</v>
      </c>
    </row>
    <row r="32" spans="2:13">
      <c r="B32" s="2">
        <v>28</v>
      </c>
      <c r="C32" s="7" t="s">
        <v>40</v>
      </c>
      <c r="D32" s="8">
        <v>7776844083.43</v>
      </c>
      <c r="E32" s="8">
        <v>4058106185.57</v>
      </c>
      <c r="F32" s="8">
        <v>4773203325.42</v>
      </c>
      <c r="G32" s="8">
        <v>2856577119.25</v>
      </c>
      <c r="H32" s="16">
        <v>19464730713.67</v>
      </c>
      <c r="J32" s="15"/>
      <c r="K32" s="15"/>
      <c r="L32" s="15"/>
      <c r="M32" s="15"/>
    </row>
    <row r="33" spans="2:11">
      <c r="B33" s="2"/>
      <c r="C33" s="5" t="s">
        <v>41</v>
      </c>
      <c r="D33" s="6">
        <v>119084275670.89</v>
      </c>
      <c r="E33" s="6">
        <v>203381605145.91</v>
      </c>
      <c r="F33" s="6">
        <v>190998947879.97</v>
      </c>
      <c r="G33" s="6">
        <v>107312402900.706</v>
      </c>
      <c r="H33" s="6">
        <v>620777231597.476</v>
      </c>
      <c r="J33" s="14"/>
      <c r="K33" s="14"/>
    </row>
    <row r="34" spans="2:8">
      <c r="B34" s="2"/>
      <c r="C34" s="10" t="s">
        <v>42</v>
      </c>
      <c r="D34" s="10">
        <v>7675825999.86218</v>
      </c>
      <c r="E34" s="10">
        <v>12177209660.2375</v>
      </c>
      <c r="F34" s="10">
        <v>17127048392.1209</v>
      </c>
      <c r="G34" s="10">
        <v>1423512297.67</v>
      </c>
      <c r="H34" s="10">
        <v>38403596349.8905</v>
      </c>
    </row>
    <row r="35" spans="2:13">
      <c r="B35" s="2"/>
      <c r="C35" s="11" t="s">
        <v>43</v>
      </c>
      <c r="D35" s="11">
        <v>40096542694.6378</v>
      </c>
      <c r="E35" s="11">
        <v>132425476335.593</v>
      </c>
      <c r="F35" s="11">
        <v>131661255047.149</v>
      </c>
      <c r="G35" s="11">
        <v>56051403057.1535</v>
      </c>
      <c r="H35" s="11">
        <v>360234677134.533</v>
      </c>
      <c r="J35" s="15"/>
      <c r="K35" s="15"/>
      <c r="L35" s="15"/>
      <c r="M35" s="15"/>
    </row>
    <row r="36" spans="2:8">
      <c r="B36" s="2"/>
      <c r="C36" s="12" t="s">
        <v>44</v>
      </c>
      <c r="D36" s="12">
        <v>166856644365.39</v>
      </c>
      <c r="E36" s="12">
        <v>347984291141.74</v>
      </c>
      <c r="F36" s="12">
        <v>339787251319.24</v>
      </c>
      <c r="G36" s="12">
        <v>164787318255.53</v>
      </c>
      <c r="H36" s="12">
        <v>1019415505081.9</v>
      </c>
    </row>
    <row r="37" spans="4:10">
      <c r="D37" s="15"/>
      <c r="E37" s="15"/>
      <c r="F37" s="15"/>
      <c r="G37" s="15"/>
      <c r="H37" s="15"/>
      <c r="J37" s="14"/>
    </row>
    <row r="38" spans="3:8">
      <c r="C38" s="13" t="s">
        <v>53</v>
      </c>
      <c r="D38" s="14">
        <f>SUM(D34:D35)</f>
        <v>47772368694.5</v>
      </c>
      <c r="E38" s="14">
        <f t="shared" ref="E38:H38" si="0">SUM(E34:E35)</f>
        <v>144602685995.83</v>
      </c>
      <c r="F38" s="14">
        <f t="shared" si="0"/>
        <v>148788303439.27</v>
      </c>
      <c r="G38" s="14">
        <f t="shared" si="0"/>
        <v>57474915354.8235</v>
      </c>
      <c r="H38" s="14">
        <f t="shared" si="0"/>
        <v>398638273484.424</v>
      </c>
    </row>
    <row r="39" spans="3:8">
      <c r="C39" t="s">
        <v>54</v>
      </c>
      <c r="D39" s="15"/>
      <c r="E39" s="15"/>
      <c r="F39" s="15"/>
      <c r="G39" s="15"/>
      <c r="H39" s="14"/>
    </row>
    <row r="40" spans="3:8">
      <c r="C40" t="s">
        <v>55</v>
      </c>
      <c r="D40" s="15"/>
      <c r="E40" s="15"/>
      <c r="F40" s="15"/>
      <c r="G40" s="15"/>
      <c r="H40" s="14"/>
    </row>
  </sheetData>
  <mergeCells count="1">
    <mergeCell ref="C3:H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41"/>
  <sheetViews>
    <sheetView topLeftCell="A32" workbookViewId="0">
      <selection activeCell="G42" sqref="G42"/>
    </sheetView>
  </sheetViews>
  <sheetFormatPr defaultColWidth="9" defaultRowHeight="15"/>
  <cols>
    <col min="3" max="3" width="42" customWidth="1"/>
    <col min="4" max="4" width="24.1428571428571" customWidth="1"/>
    <col min="5" max="5" width="28.2857142857143" customWidth="1"/>
    <col min="6" max="6" width="19.1428571428571" customWidth="1"/>
    <col min="7" max="7" width="21.5714285714286" customWidth="1"/>
    <col min="8" max="8" width="24.5714285714286" customWidth="1"/>
  </cols>
  <sheetData>
    <row r="1" ht="21" spans="3:3">
      <c r="C1" s="1" t="s">
        <v>1</v>
      </c>
    </row>
    <row r="3" ht="23.25" spans="2:8">
      <c r="B3" s="2"/>
      <c r="C3" s="3" t="s">
        <v>60</v>
      </c>
      <c r="D3" s="4"/>
      <c r="E3" s="4"/>
      <c r="F3" s="4"/>
      <c r="G3" s="4"/>
      <c r="H3" s="4"/>
    </row>
    <row r="4" spans="2:8">
      <c r="B4" s="5" t="s">
        <v>4</v>
      </c>
      <c r="C4" s="5" t="s">
        <v>51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2:8">
      <c r="B5" s="2">
        <v>1</v>
      </c>
      <c r="C5" s="7" t="s">
        <v>13</v>
      </c>
      <c r="D5" s="8">
        <v>759841834.61</v>
      </c>
      <c r="E5" s="8">
        <v>816600936.76</v>
      </c>
      <c r="F5" s="8">
        <v>569379278.67</v>
      </c>
      <c r="G5" s="8">
        <v>828498952.64</v>
      </c>
      <c r="H5" s="9">
        <v>2974321002.68</v>
      </c>
    </row>
    <row r="6" spans="2:8">
      <c r="B6" s="2">
        <v>2</v>
      </c>
      <c r="C6" s="7" t="s">
        <v>14</v>
      </c>
      <c r="D6" s="8">
        <v>344766231.94</v>
      </c>
      <c r="E6" s="8">
        <v>716886403.98</v>
      </c>
      <c r="F6" s="8">
        <v>2032263250.39</v>
      </c>
      <c r="G6" s="8">
        <v>145395386.38</v>
      </c>
      <c r="H6" s="9">
        <v>3239311272.69</v>
      </c>
    </row>
    <row r="7" spans="2:8">
      <c r="B7" s="2">
        <v>3</v>
      </c>
      <c r="C7" s="7" t="s">
        <v>15</v>
      </c>
      <c r="D7" s="8">
        <v>11666683207.2501</v>
      </c>
      <c r="E7" s="8">
        <v>46049753286.4301</v>
      </c>
      <c r="F7" s="8">
        <v>32532849321.86</v>
      </c>
      <c r="G7" s="8">
        <v>20682226581.8</v>
      </c>
      <c r="H7" s="9">
        <v>110931512397.34</v>
      </c>
    </row>
    <row r="8" spans="2:8">
      <c r="B8" s="2">
        <v>4</v>
      </c>
      <c r="C8" s="7" t="s">
        <v>16</v>
      </c>
      <c r="D8" s="8">
        <v>5103081232.93</v>
      </c>
      <c r="E8" s="8">
        <v>4385784732.56</v>
      </c>
      <c r="F8" s="8">
        <v>19015328031.06</v>
      </c>
      <c r="G8" s="8">
        <v>5230338193.4</v>
      </c>
      <c r="H8" s="9">
        <v>33734532189.95</v>
      </c>
    </row>
    <row r="9" spans="2:8">
      <c r="B9" s="2">
        <v>5</v>
      </c>
      <c r="C9" s="7" t="s">
        <v>17</v>
      </c>
      <c r="D9" s="8">
        <v>2987383619.27</v>
      </c>
      <c r="E9" s="8">
        <v>3051166391.95</v>
      </c>
      <c r="F9" s="8">
        <v>2797683198.41</v>
      </c>
      <c r="G9" s="8">
        <v>2463726513.01</v>
      </c>
      <c r="H9" s="9">
        <v>11299959722.64</v>
      </c>
    </row>
    <row r="10" spans="2:8">
      <c r="B10" s="2">
        <v>6</v>
      </c>
      <c r="C10" s="7" t="s">
        <v>18</v>
      </c>
      <c r="D10" s="8">
        <v>121288373.84</v>
      </c>
      <c r="E10" s="8">
        <v>229558618.72</v>
      </c>
      <c r="F10" s="8">
        <v>955081264.85</v>
      </c>
      <c r="G10" s="8">
        <v>443429137.95</v>
      </c>
      <c r="H10" s="9">
        <v>1749357395.36</v>
      </c>
    </row>
    <row r="11" spans="2:8">
      <c r="B11" s="2">
        <v>7</v>
      </c>
      <c r="C11" s="7" t="s">
        <v>19</v>
      </c>
      <c r="D11" s="8">
        <v>7473554345.89001</v>
      </c>
      <c r="E11" s="8">
        <v>10914525218.62</v>
      </c>
      <c r="F11" s="8">
        <v>9469049362.4</v>
      </c>
      <c r="G11" s="8">
        <v>7596243839.48</v>
      </c>
      <c r="H11" s="9">
        <v>35453372766.39</v>
      </c>
    </row>
    <row r="12" spans="2:8">
      <c r="B12" s="2">
        <v>8</v>
      </c>
      <c r="C12" s="7" t="s">
        <v>20</v>
      </c>
      <c r="D12" s="8">
        <v>1110243266.66</v>
      </c>
      <c r="E12" s="8">
        <v>834066573.14</v>
      </c>
      <c r="F12" s="8">
        <v>784471754.48</v>
      </c>
      <c r="G12" s="8">
        <v>1040444780.3</v>
      </c>
      <c r="H12" s="9">
        <v>3769226374.58</v>
      </c>
    </row>
    <row r="13" spans="2:8">
      <c r="B13" s="2">
        <v>9</v>
      </c>
      <c r="C13" s="7" t="s">
        <v>21</v>
      </c>
      <c r="D13" s="8">
        <v>17818997435.43</v>
      </c>
      <c r="E13" s="8">
        <v>14130914402.7299</v>
      </c>
      <c r="F13" s="8">
        <v>9582255962.52001</v>
      </c>
      <c r="G13" s="8">
        <v>8740618441.49002</v>
      </c>
      <c r="H13" s="9">
        <v>50272786242.17</v>
      </c>
    </row>
    <row r="14" spans="2:8">
      <c r="B14" s="2">
        <v>10</v>
      </c>
      <c r="C14" s="7" t="s">
        <v>22</v>
      </c>
      <c r="D14" s="8">
        <v>719364688.64</v>
      </c>
      <c r="E14" s="8">
        <v>1263698096.65</v>
      </c>
      <c r="F14" s="8">
        <v>702444188.99</v>
      </c>
      <c r="G14" s="8">
        <v>496631757.56</v>
      </c>
      <c r="H14" s="9">
        <v>3182138731.84</v>
      </c>
    </row>
    <row r="15" spans="2:8">
      <c r="B15" s="2">
        <v>11</v>
      </c>
      <c r="C15" s="7" t="s">
        <v>23</v>
      </c>
      <c r="D15" s="8">
        <v>905258699.13</v>
      </c>
      <c r="E15" s="8">
        <v>1115545496.05</v>
      </c>
      <c r="F15" s="8">
        <v>825744250.93</v>
      </c>
      <c r="G15" s="8">
        <v>1074038889.72</v>
      </c>
      <c r="H15" s="9">
        <v>3920587335.83</v>
      </c>
    </row>
    <row r="16" spans="2:8">
      <c r="B16" s="2">
        <v>12</v>
      </c>
      <c r="C16" s="7" t="s">
        <v>24</v>
      </c>
      <c r="D16" s="8">
        <v>306224169.37</v>
      </c>
      <c r="E16" s="8">
        <v>234319232.22</v>
      </c>
      <c r="F16" s="8">
        <v>136430181.18</v>
      </c>
      <c r="G16" s="8">
        <v>105358730.57</v>
      </c>
      <c r="H16" s="9">
        <v>782332313.34</v>
      </c>
    </row>
    <row r="17" spans="2:8">
      <c r="B17" s="2">
        <v>13</v>
      </c>
      <c r="C17" s="7" t="s">
        <v>25</v>
      </c>
      <c r="D17" s="8">
        <v>8603039.53</v>
      </c>
      <c r="E17" s="8">
        <v>4402598.84</v>
      </c>
      <c r="F17" s="8">
        <v>12240738.51</v>
      </c>
      <c r="G17" s="8">
        <v>8211524.43</v>
      </c>
      <c r="H17" s="9">
        <v>33457901.31</v>
      </c>
    </row>
    <row r="18" spans="2:8">
      <c r="B18" s="2">
        <v>14</v>
      </c>
      <c r="C18" s="7" t="s">
        <v>26</v>
      </c>
      <c r="D18" s="8">
        <v>2461714680.67</v>
      </c>
      <c r="E18" s="8">
        <v>2391385372.23</v>
      </c>
      <c r="F18" s="8">
        <v>2924269339.24</v>
      </c>
      <c r="G18" s="8">
        <v>1924789873.87</v>
      </c>
      <c r="H18" s="9">
        <v>9702159266.01</v>
      </c>
    </row>
    <row r="19" spans="2:11">
      <c r="B19" s="2">
        <v>15</v>
      </c>
      <c r="C19" s="7" t="s">
        <v>27</v>
      </c>
      <c r="D19" s="8">
        <v>314295178.2</v>
      </c>
      <c r="E19" s="8">
        <v>306135913.64</v>
      </c>
      <c r="F19" s="8">
        <v>949515416.31</v>
      </c>
      <c r="G19" s="8">
        <v>516239573.37</v>
      </c>
      <c r="H19" s="9">
        <v>2086186081.52</v>
      </c>
      <c r="J19" s="14"/>
      <c r="K19" s="14"/>
    </row>
    <row r="20" spans="2:8">
      <c r="B20" s="2">
        <v>16</v>
      </c>
      <c r="C20" s="7" t="s">
        <v>28</v>
      </c>
      <c r="D20" s="8">
        <v>3160015188.5</v>
      </c>
      <c r="E20" s="8">
        <v>5713203001.96</v>
      </c>
      <c r="F20" s="8">
        <v>3018835030.58</v>
      </c>
      <c r="G20" s="8">
        <v>2830123428.7</v>
      </c>
      <c r="H20" s="9">
        <v>14722176649.74</v>
      </c>
    </row>
    <row r="21" spans="2:8">
      <c r="B21" s="2">
        <v>17</v>
      </c>
      <c r="C21" s="7" t="s">
        <v>29</v>
      </c>
      <c r="D21" s="8">
        <v>14139504246.3</v>
      </c>
      <c r="E21" s="8">
        <v>11981502874.93</v>
      </c>
      <c r="F21" s="8">
        <v>11817730094.03</v>
      </c>
      <c r="G21" s="8">
        <v>9627271257.4</v>
      </c>
      <c r="H21" s="9">
        <v>47566008472.66</v>
      </c>
    </row>
    <row r="22" spans="2:8">
      <c r="B22" s="2">
        <v>18</v>
      </c>
      <c r="C22" s="7" t="s">
        <v>30</v>
      </c>
      <c r="D22" s="8">
        <v>13259616438.76</v>
      </c>
      <c r="E22" s="8">
        <v>26051731545.4</v>
      </c>
      <c r="F22" s="8">
        <v>13079037688.87</v>
      </c>
      <c r="G22" s="8">
        <v>11832852490.58</v>
      </c>
      <c r="H22" s="9">
        <v>64223238163.61</v>
      </c>
    </row>
    <row r="23" spans="2:8">
      <c r="B23" s="2">
        <v>19</v>
      </c>
      <c r="C23" s="7" t="s">
        <v>31</v>
      </c>
      <c r="D23" s="8">
        <v>3732605245.55</v>
      </c>
      <c r="E23" s="8">
        <v>6344405227</v>
      </c>
      <c r="F23" s="8">
        <v>1363463590.24</v>
      </c>
      <c r="G23" s="8">
        <v>500710893.59</v>
      </c>
      <c r="H23" s="9">
        <v>11941184956.38</v>
      </c>
    </row>
    <row r="24" spans="2:8">
      <c r="B24" s="2">
        <v>20</v>
      </c>
      <c r="C24" s="7" t="s">
        <v>32</v>
      </c>
      <c r="D24" s="8">
        <v>398790664.82</v>
      </c>
      <c r="E24" s="8">
        <v>447901430.88</v>
      </c>
      <c r="F24" s="8">
        <v>1300000845.59</v>
      </c>
      <c r="G24" s="8">
        <v>603150625.73</v>
      </c>
      <c r="H24" s="9">
        <v>2749843567.02</v>
      </c>
    </row>
    <row r="25" spans="2:8">
      <c r="B25" s="2">
        <v>21</v>
      </c>
      <c r="C25" s="7" t="s">
        <v>33</v>
      </c>
      <c r="D25" s="8">
        <v>18767524.74</v>
      </c>
      <c r="E25" s="8">
        <v>69172234.22</v>
      </c>
      <c r="F25" s="8">
        <v>248486807.58</v>
      </c>
      <c r="G25" s="8">
        <v>7761437.37</v>
      </c>
      <c r="H25" s="9">
        <v>344188003.91</v>
      </c>
    </row>
    <row r="26" spans="2:8">
      <c r="B26" s="2">
        <v>22</v>
      </c>
      <c r="C26" s="7" t="s">
        <v>52</v>
      </c>
      <c r="D26" s="8">
        <v>19332463703.59</v>
      </c>
      <c r="E26" s="8">
        <v>38847975065.3599</v>
      </c>
      <c r="F26" s="8">
        <v>99193851372.1799</v>
      </c>
      <c r="G26" s="8">
        <v>15127628600.74</v>
      </c>
      <c r="H26" s="9">
        <v>172501918741.87</v>
      </c>
    </row>
    <row r="27" spans="2:8">
      <c r="B27" s="2">
        <v>23</v>
      </c>
      <c r="C27" s="7" t="s">
        <v>35</v>
      </c>
      <c r="D27" s="8">
        <v>1072290156.86</v>
      </c>
      <c r="E27" s="8">
        <v>1368760739.79</v>
      </c>
      <c r="F27" s="8">
        <v>1149319866.91</v>
      </c>
      <c r="G27" s="8">
        <v>1021203057.74</v>
      </c>
      <c r="H27" s="9">
        <v>4611573821.3</v>
      </c>
    </row>
    <row r="28" spans="2:8">
      <c r="B28" s="2">
        <v>24</v>
      </c>
      <c r="C28" s="7" t="s">
        <v>36</v>
      </c>
      <c r="D28" s="8">
        <v>216498786.12</v>
      </c>
      <c r="E28" s="8">
        <v>422469269.1</v>
      </c>
      <c r="F28" s="8">
        <v>420083448.11</v>
      </c>
      <c r="G28" s="8">
        <v>575801442.08</v>
      </c>
      <c r="H28" s="9">
        <v>1634852945.41</v>
      </c>
    </row>
    <row r="29" spans="2:8">
      <c r="B29" s="2">
        <v>25</v>
      </c>
      <c r="C29" s="7" t="s">
        <v>37</v>
      </c>
      <c r="D29" s="8">
        <v>8692782544.22998</v>
      </c>
      <c r="E29" s="8">
        <v>6955645665.54002</v>
      </c>
      <c r="F29" s="8">
        <v>7640147648.00001</v>
      </c>
      <c r="G29" s="8">
        <v>7301342394.43</v>
      </c>
      <c r="H29" s="9">
        <v>30589918252.2</v>
      </c>
    </row>
    <row r="30" spans="2:8">
      <c r="B30" s="2">
        <v>26</v>
      </c>
      <c r="C30" s="7" t="s">
        <v>38</v>
      </c>
      <c r="D30" s="8">
        <v>487525293.79</v>
      </c>
      <c r="E30" s="8">
        <v>844463471.27</v>
      </c>
      <c r="F30" s="8">
        <v>1152412454.07</v>
      </c>
      <c r="G30" s="8">
        <v>655937521.22</v>
      </c>
      <c r="H30" s="9">
        <v>3140338740.35</v>
      </c>
    </row>
    <row r="31" spans="2:8">
      <c r="B31" s="2">
        <v>27</v>
      </c>
      <c r="C31" s="7" t="s">
        <v>39</v>
      </c>
      <c r="D31" s="8">
        <v>45160174.22</v>
      </c>
      <c r="E31" s="8">
        <v>15977189.48</v>
      </c>
      <c r="F31" s="8">
        <v>23313492.52</v>
      </c>
      <c r="G31" s="8">
        <v>43505804.46</v>
      </c>
      <c r="H31" s="9">
        <v>127956660.68</v>
      </c>
    </row>
    <row r="32" spans="2:11">
      <c r="B32" s="2">
        <v>28</v>
      </c>
      <c r="C32" s="7" t="s">
        <v>40</v>
      </c>
      <c r="D32" s="8">
        <v>2322225417.98</v>
      </c>
      <c r="E32" s="8">
        <v>8679968417.52</v>
      </c>
      <c r="F32" s="8">
        <v>3720354844.38</v>
      </c>
      <c r="G32" s="8">
        <v>3668874793.98</v>
      </c>
      <c r="H32" s="9">
        <v>18391423473.86</v>
      </c>
      <c r="J32" s="14"/>
      <c r="K32" s="14"/>
    </row>
    <row r="33" spans="2:10">
      <c r="B33" s="2"/>
      <c r="C33" s="5" t="s">
        <v>41</v>
      </c>
      <c r="D33" s="6">
        <v>118979545388.82</v>
      </c>
      <c r="E33" s="6">
        <v>194187919406.97</v>
      </c>
      <c r="F33" s="6">
        <v>227416042722.86</v>
      </c>
      <c r="G33" s="6">
        <v>105092355923.99</v>
      </c>
      <c r="H33" s="6">
        <v>645675863442.64</v>
      </c>
      <c r="J33" s="15"/>
    </row>
    <row r="34" spans="2:11">
      <c r="B34" s="2"/>
      <c r="C34" s="10" t="s">
        <v>42</v>
      </c>
      <c r="D34" s="10"/>
      <c r="E34" s="10"/>
      <c r="F34" s="10">
        <v>10365153587.75</v>
      </c>
      <c r="G34" s="10">
        <v>12988910992.92</v>
      </c>
      <c r="H34" s="10">
        <v>23354064580.67</v>
      </c>
      <c r="J34" s="14"/>
      <c r="K34" s="14"/>
    </row>
    <row r="35" spans="2:8">
      <c r="B35" s="2"/>
      <c r="C35" s="11" t="s">
        <v>43</v>
      </c>
      <c r="D35" s="11">
        <v>51193243262</v>
      </c>
      <c r="E35" s="11">
        <v>427311622174.32</v>
      </c>
      <c r="F35" s="11">
        <v>88872281905.86</v>
      </c>
      <c r="G35" s="11">
        <v>148139321332.44</v>
      </c>
      <c r="H35" s="11">
        <v>715516468674.62</v>
      </c>
    </row>
    <row r="36" spans="2:8">
      <c r="B36" s="2"/>
      <c r="C36" s="12" t="s">
        <v>44</v>
      </c>
      <c r="D36" s="12">
        <v>170172788650.82</v>
      </c>
      <c r="E36" s="12">
        <v>621499541581.29</v>
      </c>
      <c r="F36" s="12">
        <v>326653478216.47</v>
      </c>
      <c r="G36" s="12">
        <v>266220588249.35</v>
      </c>
      <c r="H36" s="12">
        <v>1384546396697.93</v>
      </c>
    </row>
    <row r="37" spans="3:8">
      <c r="C37" s="13" t="s">
        <v>53</v>
      </c>
      <c r="D37" s="14"/>
      <c r="E37" s="14"/>
      <c r="F37" s="14"/>
      <c r="G37" s="14"/>
      <c r="H37" s="14"/>
    </row>
    <row r="38" spans="3:8">
      <c r="C38" t="s">
        <v>54</v>
      </c>
      <c r="D38" s="15"/>
      <c r="E38" s="15"/>
      <c r="F38" s="15"/>
      <c r="G38" s="15"/>
      <c r="H38" s="14"/>
    </row>
    <row r="39" spans="3:8">
      <c r="C39" t="s">
        <v>55</v>
      </c>
      <c r="D39" s="15"/>
      <c r="E39" s="15"/>
      <c r="F39" s="15"/>
      <c r="G39" s="15"/>
      <c r="H39" s="14"/>
    </row>
    <row r="41" spans="7:7">
      <c r="G41" s="14">
        <f>SUM(G34:G35)</f>
        <v>161128232325.36</v>
      </c>
    </row>
  </sheetData>
  <mergeCells count="1">
    <mergeCell ref="C3:H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2021</vt:lpstr>
      <vt:lpstr>2020</vt:lpstr>
      <vt:lpstr>2019</vt:lpstr>
      <vt:lpstr>2018</vt:lpstr>
      <vt:lpstr>2017</vt:lpstr>
      <vt:lpstr>2016</vt:lpstr>
      <vt:lpstr>2015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MALA</dc:creator>
  <cp:lastModifiedBy>Bukola</cp:lastModifiedBy>
  <dcterms:created xsi:type="dcterms:W3CDTF">2020-11-25T10:27:00Z</dcterms:created>
  <cp:lastPrinted>2020-11-25T12:27:00Z</cp:lastPrinted>
  <dcterms:modified xsi:type="dcterms:W3CDTF">2021-08-06T12:07:16Z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2057-11.2.0.9169</vt:lpwstr>
  </property>
</Properties>
</file>